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120" windowWidth="22470" windowHeight="116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Sheet1!$A$1:$T$166</definedName>
  </definedNames>
  <calcPr calcId="145621"/>
</workbook>
</file>

<file path=xl/calcChain.xml><?xml version="1.0" encoding="utf-8"?>
<calcChain xmlns="http://schemas.openxmlformats.org/spreadsheetml/2006/main">
  <c r="T91" i="1" l="1"/>
  <c r="T90" i="1"/>
  <c r="T89" i="1"/>
  <c r="T79" i="1"/>
  <c r="T84" i="1" l="1"/>
  <c r="T83" i="1"/>
  <c r="T71" i="1"/>
  <c r="T75" i="1" l="1"/>
  <c r="T74" i="1"/>
  <c r="T73" i="1"/>
  <c r="T72" i="1"/>
  <c r="T70" i="1"/>
  <c r="T78" i="1" l="1"/>
  <c r="T34" i="1"/>
  <c r="T32" i="1"/>
  <c r="T57" i="1" l="1"/>
  <c r="H145" i="1" l="1"/>
  <c r="G145" i="1"/>
  <c r="T96" i="1"/>
  <c r="T127" i="1"/>
  <c r="T128" i="1"/>
  <c r="T129" i="1"/>
  <c r="T139" i="1"/>
  <c r="T140" i="1"/>
  <c r="T141" i="1"/>
  <c r="T133" i="1"/>
  <c r="T134" i="1"/>
  <c r="T135" i="1"/>
  <c r="T136" i="1"/>
  <c r="T137" i="1"/>
  <c r="T142" i="1"/>
  <c r="T138" i="1"/>
  <c r="T130" i="1"/>
  <c r="T126" i="1"/>
  <c r="T77" i="1"/>
  <c r="T10" i="1" l="1"/>
  <c r="T11" i="1"/>
  <c r="T12" i="1"/>
  <c r="T13" i="1"/>
  <c r="T14" i="1"/>
  <c r="T15" i="1"/>
  <c r="T16" i="1"/>
  <c r="T17" i="1"/>
  <c r="T18" i="1"/>
  <c r="T19" i="1"/>
  <c r="T20" i="1"/>
  <c r="T21" i="1"/>
  <c r="T25" i="1"/>
  <c r="T26" i="1"/>
  <c r="T27" i="1"/>
  <c r="T28" i="1"/>
  <c r="T29" i="1"/>
  <c r="T30" i="1"/>
  <c r="T31" i="1"/>
  <c r="T33" i="1"/>
  <c r="T35" i="1"/>
  <c r="T38" i="1"/>
  <c r="T39" i="1"/>
  <c r="T40" i="1"/>
  <c r="T43" i="1"/>
  <c r="T44" i="1"/>
  <c r="T45" i="1"/>
  <c r="T46" i="1"/>
  <c r="T47" i="1"/>
  <c r="T48" i="1"/>
  <c r="T49" i="1"/>
  <c r="T52" i="1"/>
  <c r="T53" i="1"/>
  <c r="T54" i="1"/>
  <c r="T55" i="1"/>
  <c r="T56" i="1"/>
  <c r="T58" i="1"/>
  <c r="T59" i="1"/>
  <c r="T60" i="1"/>
  <c r="T63" i="1"/>
  <c r="T64" i="1"/>
  <c r="T65" i="1"/>
  <c r="T66" i="1"/>
  <c r="T67" i="1"/>
  <c r="T76" i="1"/>
  <c r="T80" i="1"/>
  <c r="T81" i="1"/>
  <c r="T82" i="1"/>
  <c r="T85" i="1"/>
  <c r="T88" i="1"/>
  <c r="T94" i="1"/>
  <c r="T95" i="1"/>
  <c r="T97" i="1"/>
  <c r="T100" i="1"/>
  <c r="T101" i="1"/>
  <c r="T102" i="1"/>
  <c r="T103" i="1"/>
  <c r="T104" i="1"/>
  <c r="T105" i="1"/>
  <c r="T106" i="1"/>
  <c r="T107" i="1"/>
  <c r="T110" i="1"/>
  <c r="T111" i="1"/>
  <c r="T112" i="1"/>
  <c r="T113" i="1"/>
  <c r="T114" i="1"/>
  <c r="T115" i="1"/>
  <c r="T118" i="1"/>
  <c r="T119" i="1"/>
  <c r="T122" i="1"/>
  <c r="T123" i="1"/>
  <c r="F145" i="1" l="1"/>
  <c r="L145" i="1" s="1"/>
  <c r="O145" i="1" s="1"/>
  <c r="O147" i="1" s="1"/>
</calcChain>
</file>

<file path=xl/sharedStrings.xml><?xml version="1.0" encoding="utf-8"?>
<sst xmlns="http://schemas.openxmlformats.org/spreadsheetml/2006/main" count="444" uniqueCount="157">
  <si>
    <t>Product Code</t>
  </si>
  <si>
    <t>QTY</t>
  </si>
  <si>
    <t>Product Description</t>
  </si>
  <si>
    <t>Stock Availability</t>
  </si>
  <si>
    <t>Colour</t>
  </si>
  <si>
    <t>Job Number:</t>
  </si>
  <si>
    <t xml:space="preserve"> </t>
  </si>
  <si>
    <t>Project:</t>
  </si>
  <si>
    <t>Project Manager:</t>
  </si>
  <si>
    <t>Location/Floor:</t>
  </si>
  <si>
    <t>List Price</t>
  </si>
  <si>
    <t>Sub-Total</t>
  </si>
  <si>
    <t>Summary of Order Take-Off</t>
  </si>
  <si>
    <t>Discount</t>
  </si>
  <si>
    <t>Nett Total</t>
  </si>
  <si>
    <t>Total Order Take-Off Value</t>
  </si>
  <si>
    <t>Order Details</t>
  </si>
  <si>
    <t>Your Company Name:</t>
  </si>
  <si>
    <t>Your Order Number:</t>
  </si>
  <si>
    <t>Site Address:</t>
  </si>
  <si>
    <t>Site Contact Name:</t>
  </si>
  <si>
    <t>Site Contact Telephone Number:</t>
  </si>
  <si>
    <t>Site Contact E-Mail:</t>
  </si>
  <si>
    <t>Delivery Date Required:</t>
  </si>
  <si>
    <t>Details of any Delivery Restrictions:</t>
  </si>
  <si>
    <t>Single</t>
  </si>
  <si>
    <t>IRONMONGERY</t>
  </si>
  <si>
    <t>Locks &amp; Latches (Mortise Fit)</t>
  </si>
  <si>
    <t>Unit</t>
  </si>
  <si>
    <t>Locks &amp; Latches (Patch Fit)</t>
  </si>
  <si>
    <r>
      <t xml:space="preserve">Optima latch for toughened glass door leaf to suit handle on rose. </t>
    </r>
    <r>
      <rPr>
        <sz val="7"/>
        <color theme="1"/>
        <rFont val="Arial"/>
        <family val="2"/>
      </rPr>
      <t>(Handles to be ordered separately)</t>
    </r>
  </si>
  <si>
    <r>
      <t xml:space="preserve">Optima lock for toughened glass door leaf to suit handle on rose </t>
    </r>
    <r>
      <rPr>
        <sz val="7"/>
        <color theme="1"/>
        <rFont val="Arial"/>
        <family val="2"/>
      </rPr>
      <t>(Handles and cylinder to be ordered separately)</t>
    </r>
  </si>
  <si>
    <t>Dorma latch for toughened glass door leaf to suit handle on rose. (Handles to be ordered separately)</t>
  </si>
  <si>
    <t>Dorma lock for toughened glass door leaf to suit handle on rose (Handles and cylinder to be ordered separately)</t>
  </si>
  <si>
    <t>Dorma strike for toughened glass side-panel</t>
  </si>
  <si>
    <t>Mortise Dead Lock for timber doors (Britton 5510)</t>
  </si>
  <si>
    <t>Mortise Latch for EDGE Affinity and ELITE Affinity doors (NEMEF)</t>
  </si>
  <si>
    <t>Mortise Sash Lock for EDGE Affinity and ELITE Affinity doors (NEMEF)</t>
  </si>
  <si>
    <t>Mortise Dead Lock for EDGE Affinity and ELITE Affinity doors (NEMEF)</t>
  </si>
  <si>
    <t>Mortise Dead Lock for EDGE Symmetry doors (Eurospec)</t>
  </si>
  <si>
    <t>Mortise Latch for Left Hand AXILE Flushbond doors (WSS)</t>
  </si>
  <si>
    <t>Mortise Latch for Right Hand AXILE Flushbond doors (WSS)</t>
  </si>
  <si>
    <t>Mortise Sash Lock for Left Hand AXILE Flushbond doors (WSS)</t>
  </si>
  <si>
    <t>Mortise Sash Lock for Right Hand AXILE Flushbond doors (WSS)</t>
  </si>
  <si>
    <t>Mortise Dead Lock for AXILE Flushbond doors (WSS)</t>
  </si>
  <si>
    <t>Locks &amp; Latches (Sliding Doors)</t>
  </si>
  <si>
    <t>Hook Bolt lock for Kinetic ALIGN and AERO doors (OMEC 1246/F16)</t>
  </si>
  <si>
    <t>Hook Bolt lock for PSD 100 doors (OMEC 1246/F18)</t>
  </si>
  <si>
    <r>
      <rPr>
        <b/>
        <sz val="8"/>
        <color theme="1"/>
        <rFont val="Arial"/>
        <family val="2"/>
      </rPr>
      <t>60mm - 30mm/30mm</t>
    </r>
    <r>
      <rPr>
        <sz val="8"/>
        <color theme="1"/>
        <rFont val="Arial"/>
        <family val="2"/>
      </rPr>
      <t xml:space="preserve"> to suit 44mm Timber leaf; Patch Locks; Kinetic SEAL &amp; AERO doors; PSD100 door</t>
    </r>
  </si>
  <si>
    <r>
      <rPr>
        <b/>
        <sz val="8"/>
        <color theme="1"/>
        <rFont val="Arial"/>
        <family val="2"/>
      </rPr>
      <t>70mm - 40mm/30mm</t>
    </r>
    <r>
      <rPr>
        <sz val="8"/>
        <color theme="1"/>
        <rFont val="Arial"/>
        <family val="2"/>
      </rPr>
      <t xml:space="preserve"> to suit 54mm Timber leaf; EDGE Symmetry &amp; Affinity doors</t>
    </r>
  </si>
  <si>
    <r>
      <rPr>
        <b/>
        <sz val="8"/>
        <color theme="1"/>
        <rFont val="Arial"/>
        <family val="2"/>
      </rPr>
      <t>70mm - 35mm/35mm</t>
    </r>
    <r>
      <rPr>
        <sz val="8"/>
        <color theme="1"/>
        <rFont val="Arial"/>
        <family val="2"/>
      </rPr>
      <t xml:space="preserve"> to suit AXILE Flushbond doors</t>
    </r>
  </si>
  <si>
    <r>
      <rPr>
        <b/>
        <sz val="8"/>
        <color theme="1"/>
        <rFont val="Arial"/>
        <family val="2"/>
      </rPr>
      <t>80mm - 50mm/30mm</t>
    </r>
    <r>
      <rPr>
        <sz val="8"/>
        <color theme="1"/>
        <rFont val="Arial"/>
        <family val="2"/>
      </rPr>
      <t xml:space="preserve"> to suit Kinetic ALIGN doors</t>
    </r>
  </si>
  <si>
    <t>50mm Euro Escutcheon</t>
  </si>
  <si>
    <t>Master Key Uplift</t>
  </si>
  <si>
    <t>Set</t>
  </si>
  <si>
    <t>Hook Bolt lock for Kinetic SEAL doors (MINIMA 940.78.106) - cylinder not included</t>
  </si>
  <si>
    <t>Dorma 05.100 Corner Lock</t>
  </si>
  <si>
    <t>Dorma 05.103 Corner Lock with free glass edge</t>
  </si>
  <si>
    <t>Dorma 03.206 (US10) Corner Lock</t>
  </si>
  <si>
    <t>Dorma 03.215 (US20) Centre Lock</t>
  </si>
  <si>
    <t>Dorma 05.193 Floor Socket with Plastic Stopper</t>
  </si>
  <si>
    <t>Hinges</t>
  </si>
  <si>
    <t>Lift-Off Hinge (LH) for Glass Door</t>
  </si>
  <si>
    <t>Lift-Off Hinge (RH) for Glass Door</t>
  </si>
  <si>
    <t>H101 Lift-Off Hinge (LH) for Timber Door. Adjusted Door Weiight: 80kg</t>
  </si>
  <si>
    <t>H101 Lift-Off Hinge (RH) for Timber Door. Adjusted Door Weight: 80kg</t>
  </si>
  <si>
    <t>H126 Lift-Off Hinge (LH) for Timber Door. Adjusted Door Weiight: 120kg</t>
  </si>
  <si>
    <t>H126 Lift-Off Hinge (RH) for Timber Door. Adjusted Door Weight: 120kg</t>
  </si>
  <si>
    <t>Offset Pivots</t>
  </si>
  <si>
    <t>QUAD 5 Free-Swing Pivot</t>
  </si>
  <si>
    <t>Dorma 7475AX Free-Swing Pivot. Maximum Load Capacity: 300kg</t>
  </si>
  <si>
    <t>Pull Handles</t>
  </si>
  <si>
    <t>1nr</t>
  </si>
  <si>
    <t>Pair</t>
  </si>
  <si>
    <r>
      <t xml:space="preserve">1200mm x 19mm Solid 'D' Handles with back-to-back fixings for </t>
    </r>
    <r>
      <rPr>
        <b/>
        <sz val="8"/>
        <color theme="1"/>
        <rFont val="Arial"/>
        <family val="2"/>
      </rPr>
      <t>Glass</t>
    </r>
  </si>
  <si>
    <r>
      <t xml:space="preserve">600mm x 19mm Solid Mitred Handles with back-to-back fixings for </t>
    </r>
    <r>
      <rPr>
        <b/>
        <sz val="8"/>
        <color theme="1"/>
        <rFont val="Arial"/>
        <family val="2"/>
      </rPr>
      <t>Glass</t>
    </r>
  </si>
  <si>
    <r>
      <t xml:space="preserve">1200mm x 19mm Solid Mitred Handles with back-to-back fixings for </t>
    </r>
    <r>
      <rPr>
        <b/>
        <sz val="8"/>
        <color theme="1"/>
        <rFont val="Arial"/>
        <family val="2"/>
      </rPr>
      <t>Glass</t>
    </r>
  </si>
  <si>
    <r>
      <t xml:space="preserve">600mm x 19mm Solid Guardsman Handles with back-to-back fixings for </t>
    </r>
    <r>
      <rPr>
        <b/>
        <sz val="8"/>
        <color theme="1"/>
        <rFont val="Arial"/>
        <family val="2"/>
      </rPr>
      <t>Glass</t>
    </r>
  </si>
  <si>
    <r>
      <t xml:space="preserve">1200mm x 19mm Solid Guardsman Handles with back-to-back fixings for </t>
    </r>
    <r>
      <rPr>
        <b/>
        <sz val="8"/>
        <color theme="1"/>
        <rFont val="Arial"/>
        <family val="2"/>
      </rPr>
      <t>Glass</t>
    </r>
  </si>
  <si>
    <r>
      <t xml:space="preserve">600mm x 19mm Solid 'D' Handles with back-to-back fixings for </t>
    </r>
    <r>
      <rPr>
        <b/>
        <sz val="8"/>
        <color theme="1"/>
        <rFont val="Arial"/>
        <family val="2"/>
      </rPr>
      <t>Timber</t>
    </r>
  </si>
  <si>
    <r>
      <t xml:space="preserve">1200mm x 19mm Solid 'D' Handles with back-to-back fixings for </t>
    </r>
    <r>
      <rPr>
        <b/>
        <sz val="8"/>
        <color theme="1"/>
        <rFont val="Arial"/>
        <family val="2"/>
      </rPr>
      <t>Timber</t>
    </r>
  </si>
  <si>
    <r>
      <t xml:space="preserve">600mm x 19mm Solid Mitred Handles with back-to-back fixings for </t>
    </r>
    <r>
      <rPr>
        <b/>
        <sz val="8"/>
        <color theme="1"/>
        <rFont val="Arial"/>
        <family val="2"/>
      </rPr>
      <t>Timber</t>
    </r>
  </si>
  <si>
    <r>
      <t xml:space="preserve">1200mm x 19mm Solid Mitred Handles with back-to-back fixings for </t>
    </r>
    <r>
      <rPr>
        <b/>
        <sz val="8"/>
        <color theme="1"/>
        <rFont val="Arial"/>
        <family val="2"/>
      </rPr>
      <t>Timber</t>
    </r>
  </si>
  <si>
    <r>
      <t xml:space="preserve">600mm x 19mm Solid Guardsman Handles with back-to-back fixings for </t>
    </r>
    <r>
      <rPr>
        <b/>
        <sz val="8"/>
        <color theme="1"/>
        <rFont val="Arial"/>
        <family val="2"/>
      </rPr>
      <t>Timber</t>
    </r>
  </si>
  <si>
    <r>
      <t xml:space="preserve">1200mm x 19mm Solid Guardsman Handles with back-to-back fixings for </t>
    </r>
    <r>
      <rPr>
        <b/>
        <sz val="8"/>
        <color theme="1"/>
        <rFont val="Arial"/>
        <family val="2"/>
      </rPr>
      <t>Timber</t>
    </r>
  </si>
  <si>
    <t>Lever Handles</t>
  </si>
  <si>
    <r>
      <t xml:space="preserve">600mm x 19mm Solid Cranked Handles with back-to-back fixings for </t>
    </r>
    <r>
      <rPr>
        <b/>
        <sz val="8"/>
        <color theme="1"/>
        <rFont val="Arial"/>
        <family val="2"/>
      </rPr>
      <t>EDGE Affinity</t>
    </r>
    <r>
      <rPr>
        <sz val="8"/>
        <color theme="1"/>
        <rFont val="Arial"/>
        <family val="2"/>
      </rPr>
      <t xml:space="preserve"> door</t>
    </r>
  </si>
  <si>
    <r>
      <t xml:space="preserve">1200mm x 19mm Solid Cranked Handles with back-to-back fixings for </t>
    </r>
    <r>
      <rPr>
        <b/>
        <sz val="8"/>
        <color theme="1"/>
        <rFont val="Arial"/>
        <family val="2"/>
      </rPr>
      <t>EDGE Affinity</t>
    </r>
    <r>
      <rPr>
        <sz val="8"/>
        <color theme="1"/>
        <rFont val="Arial"/>
        <family val="2"/>
      </rPr>
      <t xml:space="preserve"> door</t>
    </r>
  </si>
  <si>
    <t>Sprung Rose Safety Lever for use with Optima Patch Lock/Latch ONLY</t>
  </si>
  <si>
    <t>Floor Springs</t>
  </si>
  <si>
    <t>Dorma spindle with 5mm extension</t>
  </si>
  <si>
    <t>Dorma spindle with 7.5mm extension</t>
  </si>
  <si>
    <t>Dorma spindle with 10mm extension</t>
  </si>
  <si>
    <t>Dorma spindle with 12.5mm extension</t>
  </si>
  <si>
    <t>Dorma spindle with 15mm extension</t>
  </si>
  <si>
    <t>Door Stops</t>
  </si>
  <si>
    <t>Stem type door stop</t>
  </si>
  <si>
    <t>Crescent type door stop</t>
  </si>
  <si>
    <t>Overhead Door Closers</t>
  </si>
  <si>
    <t xml:space="preserve">Dorma TS 73V </t>
  </si>
  <si>
    <t>Mounting kit to glass door for Dorma TS 73V</t>
  </si>
  <si>
    <t>RAL 9010</t>
  </si>
  <si>
    <t>RAL 9006</t>
  </si>
  <si>
    <t>RAL ____</t>
  </si>
  <si>
    <t>Anod. SAA</t>
  </si>
  <si>
    <t>Stainless Steel cover plate for Dorma BTS 80</t>
  </si>
  <si>
    <t>Coffin Box for Dorma BTS 80</t>
  </si>
  <si>
    <t>Dorma BTS 80 (EN4)</t>
  </si>
  <si>
    <t>Patch Pivots &amp; Pivot Accessories</t>
  </si>
  <si>
    <t>Optima universal patch pivot for top and bottom of AXILE Pulse frameless glass door</t>
  </si>
  <si>
    <t>Dorma PT10 patch pivot fitting for base of AXILE Pulse frameless glass door</t>
  </si>
  <si>
    <t>Dorma PT 20 patch pivot fitting for top of AXILE Pulse frameless glass door</t>
  </si>
  <si>
    <t>Dorma PT 21 Adjustable Top Centre</t>
  </si>
  <si>
    <t>Dorma PT 25 Top pivot pin (use with optima pivot bars)</t>
  </si>
  <si>
    <t>QUAD Pivots and Accessories</t>
  </si>
  <si>
    <r>
      <t xml:space="preserve">QUAD Hinge - </t>
    </r>
    <r>
      <rPr>
        <b/>
        <sz val="8"/>
        <color theme="1"/>
        <rFont val="Arial"/>
        <family val="2"/>
      </rPr>
      <t>LEFT Hand Top</t>
    </r>
  </si>
  <si>
    <r>
      <t xml:space="preserve">QUAD Hinge - </t>
    </r>
    <r>
      <rPr>
        <b/>
        <sz val="8"/>
        <color theme="1"/>
        <rFont val="Arial"/>
        <family val="2"/>
      </rPr>
      <t>RIGHT Hand Top</t>
    </r>
  </si>
  <si>
    <r>
      <t xml:space="preserve">QUAD Hinge - </t>
    </r>
    <r>
      <rPr>
        <b/>
        <sz val="8"/>
        <color theme="1"/>
        <rFont val="Arial"/>
        <family val="2"/>
      </rPr>
      <t>LEFT Hand Bottom</t>
    </r>
  </si>
  <si>
    <r>
      <t xml:space="preserve">QUAD Hinge - </t>
    </r>
    <r>
      <rPr>
        <b/>
        <sz val="8"/>
        <color theme="1"/>
        <rFont val="Arial"/>
        <family val="2"/>
      </rPr>
      <t>RIGHT Hand Bottom</t>
    </r>
  </si>
  <si>
    <t>Office Use Only</t>
  </si>
  <si>
    <t>Dorma 05.118 Corner Lock with Cylinder Rose</t>
  </si>
  <si>
    <t>Dorma 05.119 Corner Lock with free glass edge and Cylinder Rose</t>
  </si>
  <si>
    <t xml:space="preserve">Suited Cylinder </t>
  </si>
  <si>
    <t>n/a</t>
  </si>
  <si>
    <t>H1254 3-Knuckle Butt Hinge for Timber Door. Adjusted Door Weight: 160kg</t>
  </si>
  <si>
    <t>H103 3-Knuckle Butt Hinge for Timber Door. Adjusted Door Weight: 100kg</t>
  </si>
  <si>
    <t>H102 3-Knuckle Butt Hinge for Timber Door. Adjusted Door Weight: 120kg</t>
  </si>
  <si>
    <t>self-colour</t>
  </si>
  <si>
    <r>
      <t xml:space="preserve">600mm x 19mm Solid 'D' Handles with back-to-back fixings for </t>
    </r>
    <r>
      <rPr>
        <b/>
        <sz val="8"/>
        <color theme="1"/>
        <rFont val="Arial"/>
        <family val="2"/>
      </rPr>
      <t>Glass</t>
    </r>
  </si>
  <si>
    <t>Un-Sprung Safety Lever for use with Dorma Patch Lock/Latch and sprung lock cases</t>
  </si>
  <si>
    <t>Satin</t>
  </si>
  <si>
    <t>Silver</t>
  </si>
  <si>
    <t>All images are included for illustration only and do not necessarily represent the items listed. Satin finish is quoted as a guide to the finish only. This may be represented by SSS, SCP or SNP finishes in the actual product. Inclusion of items in this price list does not imply ex-stock availability. Check lead times with factory before ordering.</t>
  </si>
  <si>
    <t>Euro-Profile Cylinders with Key &amp; Turn (Dims: Length- Key/Turn)</t>
  </si>
  <si>
    <t>Mortise Latch for EDGE Symmetry or timber doors (Britton 5540)</t>
  </si>
  <si>
    <t>Mortise Sash Lock for EDGE Symmetry or timber doors (Britton 5520)</t>
  </si>
  <si>
    <r>
      <t xml:space="preserve">QUAD Strap kit for use with timber door leaves (LH) </t>
    </r>
    <r>
      <rPr>
        <sz val="6"/>
        <color theme="1"/>
        <rFont val="Arial"/>
        <family val="2"/>
      </rPr>
      <t>Includes top and bottom straps and fixing screws for wood</t>
    </r>
  </si>
  <si>
    <r>
      <t xml:space="preserve">QUAD Strap kit for use with timber door leaves (RH) </t>
    </r>
    <r>
      <rPr>
        <sz val="6"/>
        <color theme="1"/>
        <rFont val="Arial"/>
        <family val="2"/>
      </rPr>
      <t>Includes top and bottom straps and fixing screws for wood</t>
    </r>
  </si>
  <si>
    <t>Kit</t>
  </si>
  <si>
    <t>Coffin Box for Dorma BTS 75V</t>
  </si>
  <si>
    <t>Stainless Steel cover plate for Dorma BTS 75V</t>
  </si>
  <si>
    <t>Mild Steel Cover Plate (Dorma BTS 75V) for under-carpet fitting</t>
  </si>
  <si>
    <r>
      <t xml:space="preserve">Dorma BTS 75V (90° hold open) </t>
    </r>
    <r>
      <rPr>
        <b/>
        <u/>
        <sz val="8"/>
        <color theme="1"/>
        <rFont val="Arial"/>
        <family val="2"/>
      </rPr>
      <t>without</t>
    </r>
    <r>
      <rPr>
        <sz val="8"/>
        <color theme="1"/>
        <rFont val="Arial"/>
        <family val="2"/>
      </rPr>
      <t xml:space="preserve"> spindle </t>
    </r>
  </si>
  <si>
    <r>
      <t xml:space="preserve">Dorma BTS 75V (105° hold open) </t>
    </r>
    <r>
      <rPr>
        <b/>
        <u/>
        <sz val="8"/>
        <color theme="1"/>
        <rFont val="Arial"/>
        <family val="2"/>
      </rPr>
      <t>without</t>
    </r>
    <r>
      <rPr>
        <sz val="8"/>
        <color theme="1"/>
        <rFont val="Arial"/>
        <family val="2"/>
      </rPr>
      <t xml:space="preserve"> spindle </t>
    </r>
  </si>
  <si>
    <r>
      <t xml:space="preserve">Dorma BTS 75V (non-hold open) </t>
    </r>
    <r>
      <rPr>
        <b/>
        <u/>
        <sz val="8"/>
        <color theme="1"/>
        <rFont val="Arial"/>
        <family val="2"/>
      </rPr>
      <t>without</t>
    </r>
    <r>
      <rPr>
        <sz val="8"/>
        <color theme="1"/>
        <rFont val="Arial"/>
        <family val="2"/>
      </rPr>
      <t xml:space="preserve"> spindle </t>
    </r>
  </si>
  <si>
    <t>Dorma spindle with 20mm extension</t>
  </si>
  <si>
    <t>Dorma spindle with 25mm extension</t>
  </si>
  <si>
    <t>Dorma standard spindle</t>
  </si>
  <si>
    <t>Dorma spindle with 28mm extension</t>
  </si>
  <si>
    <t>Dorma spindle with 30mm extension</t>
  </si>
  <si>
    <t>Dorma spindle with 35mm extension</t>
  </si>
  <si>
    <r>
      <t xml:space="preserve">Pivot Plate - </t>
    </r>
    <r>
      <rPr>
        <b/>
        <sz val="8"/>
        <color theme="1"/>
        <rFont val="Arial"/>
        <family val="2"/>
      </rPr>
      <t>P7 LEFT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 xml:space="preserve">Hand </t>
    </r>
    <r>
      <rPr>
        <sz val="8"/>
        <color theme="1"/>
        <rFont val="Arial"/>
        <family val="2"/>
      </rPr>
      <t>(for D450 frames)</t>
    </r>
  </si>
  <si>
    <r>
      <t>Pivot Plate -</t>
    </r>
    <r>
      <rPr>
        <b/>
        <sz val="8"/>
        <color theme="1"/>
        <rFont val="Arial"/>
        <family val="2"/>
      </rPr>
      <t xml:space="preserve"> P7 RIGHT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Hand</t>
    </r>
    <r>
      <rPr>
        <sz val="8"/>
        <color theme="1"/>
        <rFont val="Arial"/>
        <family val="2"/>
      </rPr>
      <t xml:space="preserve"> (for D450 frames)</t>
    </r>
  </si>
  <si>
    <r>
      <t xml:space="preserve">Pivot Plate - </t>
    </r>
    <r>
      <rPr>
        <b/>
        <sz val="8"/>
        <color theme="1"/>
        <rFont val="Arial"/>
        <family val="2"/>
      </rPr>
      <t>P8 LEFT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 xml:space="preserve">Hand </t>
    </r>
    <r>
      <rPr>
        <sz val="8"/>
        <color theme="1"/>
        <rFont val="Arial"/>
        <family val="2"/>
      </rPr>
      <t>(for D350 frames)</t>
    </r>
  </si>
  <si>
    <r>
      <t>Pivot Plate -</t>
    </r>
    <r>
      <rPr>
        <b/>
        <sz val="8"/>
        <color theme="1"/>
        <rFont val="Arial"/>
        <family val="2"/>
      </rPr>
      <t xml:space="preserve"> P8 RIGHT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Hand</t>
    </r>
    <r>
      <rPr>
        <sz val="8"/>
        <color theme="1"/>
        <rFont val="Arial"/>
        <family val="2"/>
      </rPr>
      <t xml:space="preserve"> (for D350 frames)</t>
    </r>
  </si>
  <si>
    <r>
      <t xml:space="preserve">Pivot Plate - </t>
    </r>
    <r>
      <rPr>
        <b/>
        <sz val="8"/>
        <color theme="1"/>
        <rFont val="Arial"/>
        <family val="2"/>
      </rPr>
      <t>P6 LEFT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 xml:space="preserve">Hand </t>
    </r>
    <r>
      <rPr>
        <sz val="8"/>
        <color theme="1"/>
        <rFont val="Arial"/>
        <family val="2"/>
      </rPr>
      <t>(for D250, D660 &amp; D665 frames)</t>
    </r>
  </si>
  <si>
    <r>
      <t>Pivot Plate -</t>
    </r>
    <r>
      <rPr>
        <b/>
        <sz val="8"/>
        <color theme="1"/>
        <rFont val="Arial"/>
        <family val="2"/>
      </rPr>
      <t xml:space="preserve"> P6 RIGHT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Hand</t>
    </r>
    <r>
      <rPr>
        <sz val="8"/>
        <color theme="1"/>
        <rFont val="Arial"/>
        <family val="2"/>
      </rPr>
      <t xml:space="preserve"> (for D250, D660 &amp; D665 frames)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</si>
</sst>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4" x14ac:knownFonts="1"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theme="1"/>
      <name val="Arial"/>
      <family val="2"/>
    </font>
    <font>
      <sz val="7"/>
      <color theme="1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A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272">
    <xf numFmtId="0" fontId="0" fillId="0" borderId="0" xfId="0"/>
    <xf numFmtId="44" fontId="2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" fillId="2" borderId="15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2" fillId="0" borderId="10" xfId="0" applyFont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44" fontId="2" fillId="0" borderId="0" xfId="0" applyNumberFormat="1" applyFont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1" fillId="2" borderId="23" xfId="0" applyNumberFormat="1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1" fillId="2" borderId="14" xfId="0" applyNumberFormat="1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4" fontId="2" fillId="0" borderId="27" xfId="0" applyNumberFormat="1" applyFont="1" applyBorder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4" fontId="3" fillId="4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36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4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15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8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1" fillId="2" borderId="4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0" borderId="45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>
      <alignment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1" fillId="2" borderId="37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/>
    </xf>
    <xf numFmtId="0" fontId="1" fillId="2" borderId="51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44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2" fillId="0" borderId="49" xfId="0" applyFont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2" fillId="0" borderId="53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39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1" fillId="0" borderId="50" xfId="0" applyNumberFormat="1" applyFont="1" applyBorder="1" applyAlignment="1">
      <alignment horizontal="center" vertical="center"/>
    </xf>
    <xf numFmtId="0" fontId="2" fillId="0" borderId="54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48" xfId="0" applyNumberFormat="1" applyFont="1" applyBorder="1" applyAlignment="1">
      <alignment horizontal="center" vertical="center"/>
    </xf>
    <xf numFmtId="0" fontId="1" fillId="0" borderId="46" xfId="0" applyNumberFormat="1" applyFont="1" applyBorder="1" applyAlignment="1">
      <alignment horizontal="center" vertical="center"/>
    </xf>
    <xf numFmtId="0" fontId="2" fillId="0" borderId="46" xfId="0" applyNumberFormat="1" applyFont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1" fillId="2" borderId="15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Alignment="1">
      <alignment horizontal="left" vertical="center"/>
    </xf>
    <xf numFmtId="0" fontId="1" fillId="2" borderId="0" xfId="0" applyNumberFormat="1" applyFont="1" applyFill="1" applyBorder="1" applyAlignment="1" applyProtection="1">
      <alignment horizontal="left" vertical="top" wrapText="1"/>
      <protection locked="0"/>
    </xf>
    <xf numFmtId="0" fontId="1" fillId="2" borderId="15" xfId="0" applyNumberFormat="1" applyFont="1" applyFill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vertical="center"/>
    </xf>
    <xf numFmtId="49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4" borderId="33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24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vertical="center"/>
    </xf>
    <xf numFmtId="0" fontId="2" fillId="4" borderId="42" xfId="0" applyFont="1" applyFill="1" applyBorder="1" applyAlignment="1">
      <alignment vertical="center"/>
    </xf>
    <xf numFmtId="0" fontId="2" fillId="4" borderId="44" xfId="0" applyFont="1" applyFill="1" applyBorder="1" applyAlignment="1">
      <alignment vertical="center"/>
    </xf>
    <xf numFmtId="0" fontId="2" fillId="4" borderId="43" xfId="0" applyFont="1" applyFill="1" applyBorder="1" applyAlignment="1">
      <alignment vertical="center"/>
    </xf>
    <xf numFmtId="49" fontId="2" fillId="4" borderId="5" xfId="0" applyNumberFormat="1" applyFont="1" applyFill="1" applyBorder="1" applyAlignment="1">
      <alignment vertical="center"/>
    </xf>
    <xf numFmtId="49" fontId="2" fillId="4" borderId="25" xfId="0" applyNumberFormat="1" applyFont="1" applyFill="1" applyBorder="1" applyAlignment="1">
      <alignment vertical="center"/>
    </xf>
    <xf numFmtId="49" fontId="2" fillId="4" borderId="19" xfId="0" applyNumberFormat="1" applyFont="1" applyFill="1" applyBorder="1" applyAlignment="1">
      <alignment vertical="center"/>
    </xf>
    <xf numFmtId="49" fontId="2" fillId="4" borderId="18" xfId="0" applyNumberFormat="1" applyFont="1" applyFill="1" applyBorder="1" applyAlignment="1">
      <alignment vertical="center"/>
    </xf>
    <xf numFmtId="49" fontId="2" fillId="4" borderId="33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18" xfId="0" applyNumberFormat="1" applyFont="1" applyFill="1" applyBorder="1" applyAlignment="1">
      <alignment horizontal="center" vertical="center"/>
    </xf>
    <xf numFmtId="49" fontId="2" fillId="4" borderId="24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9" fontId="2" fillId="4" borderId="19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44" fontId="3" fillId="4" borderId="3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34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4" borderId="18" xfId="0" applyNumberFormat="1" applyFont="1" applyFill="1" applyBorder="1" applyAlignment="1">
      <alignment horizontal="center" vertical="center"/>
    </xf>
    <xf numFmtId="49" fontId="2" fillId="4" borderId="24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left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4" fillId="0" borderId="0" xfId="0" applyFont="1" applyFill="1" applyBorder="1" applyAlignment="1"/>
    <xf numFmtId="0" fontId="2" fillId="5" borderId="45" xfId="0" applyFont="1" applyFill="1" applyBorder="1" applyAlignment="1">
      <alignment horizontal="center" vertical="center"/>
    </xf>
    <xf numFmtId="49" fontId="2" fillId="4" borderId="18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49" fontId="2" fillId="4" borderId="18" xfId="0" applyNumberFormat="1" applyFont="1" applyFill="1" applyBorder="1" applyAlignment="1">
      <alignment horizontal="center" vertical="center"/>
    </xf>
    <xf numFmtId="49" fontId="2" fillId="4" borderId="24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49" fontId="2" fillId="4" borderId="18" xfId="0" applyNumberFormat="1" applyFont="1" applyFill="1" applyBorder="1" applyAlignment="1">
      <alignment horizontal="center" vertical="center"/>
    </xf>
    <xf numFmtId="49" fontId="2" fillId="4" borderId="24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>
      <alignment horizontal="left"/>
    </xf>
    <xf numFmtId="49" fontId="2" fillId="4" borderId="18" xfId="0" applyNumberFormat="1" applyFont="1" applyFill="1" applyBorder="1" applyAlignment="1">
      <alignment horizontal="center" vertical="center"/>
    </xf>
    <xf numFmtId="49" fontId="2" fillId="4" borderId="24" xfId="0" applyNumberFormat="1" applyFont="1" applyFill="1" applyBorder="1" applyAlignment="1">
      <alignment horizontal="center" vertical="center"/>
    </xf>
    <xf numFmtId="49" fontId="2" fillId="4" borderId="25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 vertical="center"/>
    </xf>
    <xf numFmtId="49" fontId="11" fillId="0" borderId="17" xfId="0" applyNumberFormat="1" applyFont="1" applyFill="1" applyBorder="1" applyAlignment="1">
      <alignment horizontal="left"/>
    </xf>
    <xf numFmtId="49" fontId="1" fillId="0" borderId="17" xfId="0" applyNumberFormat="1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49" fontId="11" fillId="0" borderId="17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left"/>
    </xf>
    <xf numFmtId="4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44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44" fontId="2" fillId="0" borderId="32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31" xfId="0" applyNumberFormat="1" applyFont="1" applyBorder="1" applyAlignment="1">
      <alignment horizontal="center" vertical="center"/>
    </xf>
    <xf numFmtId="10" fontId="1" fillId="3" borderId="0" xfId="0" applyNumberFormat="1" applyFont="1" applyFill="1" applyBorder="1" applyAlignment="1" applyProtection="1">
      <alignment horizontal="center" vertical="center"/>
      <protection locked="0"/>
    </xf>
    <xf numFmtId="4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0747"/>
      <color rgb="FF99FF99"/>
      <color rgb="FFBFBFBF"/>
      <color rgb="FFFFFFAB"/>
      <color rgb="FFFFFF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251679</xdr:colOff>
      <xdr:row>36</xdr:row>
      <xdr:rowOff>131907</xdr:rowOff>
    </xdr:from>
    <xdr:to>
      <xdr:col>3</xdr:col>
      <xdr:colOff>346371</xdr:colOff>
      <xdr:row>36</xdr:row>
      <xdr:rowOff>308715</xdr:rowOff>
    </xdr:to>
    <xdr:grpSp>
      <xdr:nvGrpSpPr>
        <xdr:cNvPr id="9" name="Group 8"/>
        <xdr:cNvGrpSpPr>
          <a:grpSpLocks noChangeAspect="1"/>
        </xdr:cNvGrpSpPr>
      </xdr:nvGrpSpPr>
      <xdr:grpSpPr>
        <a:xfrm>
          <a:off x="2969967" y="18595753"/>
          <a:ext cx="94692" cy="176808"/>
          <a:chOff x="12170019" y="24244788"/>
          <a:chExt cx="637443" cy="1274885"/>
        </a:xfrm>
      </xdr:grpSpPr>
      <xdr:sp macro="" textlink="">
        <xdr:nvSpPr>
          <xdr:cNvPr id="7" name="Rectangle 6"/>
          <xdr:cNvSpPr/>
        </xdr:nvSpPr>
        <xdr:spPr>
          <a:xfrm>
            <a:off x="12170019" y="24244788"/>
            <a:ext cx="593478" cy="62279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2" name="Rectangle 41"/>
          <xdr:cNvSpPr/>
        </xdr:nvSpPr>
        <xdr:spPr>
          <a:xfrm>
            <a:off x="12514385" y="25116692"/>
            <a:ext cx="293077" cy="40298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 editAs="oneCell">
    <xdr:from>
      <xdr:col>3</xdr:col>
      <xdr:colOff>0</xdr:colOff>
      <xdr:row>8</xdr:row>
      <xdr:rowOff>43295</xdr:rowOff>
    </xdr:from>
    <xdr:to>
      <xdr:col>4</xdr:col>
      <xdr:colOff>636610</xdr:colOff>
      <xdr:row>8</xdr:row>
      <xdr:rowOff>643454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8955" y="1731818"/>
          <a:ext cx="1190791" cy="600159"/>
        </a:xfrm>
        <a:prstGeom prst="rect">
          <a:avLst/>
        </a:prstGeom>
      </xdr:spPr>
    </xdr:pic>
    <xdr:clientData/>
  </xdr:twoCellAnchor>
  <xdr:twoCellAnchor editAs="oneCell">
    <xdr:from>
      <xdr:col>2</xdr:col>
      <xdr:colOff>43295</xdr:colOff>
      <xdr:row>22</xdr:row>
      <xdr:rowOff>103909</xdr:rowOff>
    </xdr:from>
    <xdr:to>
      <xdr:col>4</xdr:col>
      <xdr:colOff>544882</xdr:colOff>
      <xdr:row>22</xdr:row>
      <xdr:rowOff>542120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8068" y="17915659"/>
          <a:ext cx="1609950" cy="438211"/>
        </a:xfrm>
        <a:prstGeom prst="rect">
          <a:avLst/>
        </a:prstGeom>
      </xdr:spPr>
    </xdr:pic>
    <xdr:clientData/>
  </xdr:twoCellAnchor>
  <xdr:twoCellAnchor editAs="oneCell">
    <xdr:from>
      <xdr:col>2</xdr:col>
      <xdr:colOff>112569</xdr:colOff>
      <xdr:row>36</xdr:row>
      <xdr:rowOff>95250</xdr:rowOff>
    </xdr:from>
    <xdr:to>
      <xdr:col>3</xdr:col>
      <xdr:colOff>330020</xdr:colOff>
      <xdr:row>36</xdr:row>
      <xdr:rowOff>476303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7342" y="26254364"/>
          <a:ext cx="771633" cy="381053"/>
        </a:xfrm>
        <a:prstGeom prst="rect">
          <a:avLst/>
        </a:prstGeom>
      </xdr:spPr>
    </xdr:pic>
    <xdr:clientData/>
  </xdr:twoCellAnchor>
  <xdr:twoCellAnchor editAs="oneCell">
    <xdr:from>
      <xdr:col>2</xdr:col>
      <xdr:colOff>268432</xdr:colOff>
      <xdr:row>41</xdr:row>
      <xdr:rowOff>103909</xdr:rowOff>
    </xdr:from>
    <xdr:to>
      <xdr:col>4</xdr:col>
      <xdr:colOff>303229</xdr:colOff>
      <xdr:row>41</xdr:row>
      <xdr:rowOff>504015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3205" y="28860750"/>
          <a:ext cx="1143160" cy="40010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4</xdr:col>
      <xdr:colOff>63376</xdr:colOff>
      <xdr:row>50</xdr:row>
      <xdr:rowOff>514422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64773" y="34082182"/>
          <a:ext cx="1171739" cy="51442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61</xdr:row>
      <xdr:rowOff>43295</xdr:rowOff>
    </xdr:from>
    <xdr:to>
      <xdr:col>3</xdr:col>
      <xdr:colOff>379398</xdr:colOff>
      <xdr:row>61</xdr:row>
      <xdr:rowOff>500559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64773" y="33510681"/>
          <a:ext cx="933580" cy="45726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4</xdr:col>
      <xdr:colOff>425376</xdr:colOff>
      <xdr:row>68</xdr:row>
      <xdr:rowOff>533474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64773" y="43434000"/>
          <a:ext cx="1533739" cy="53347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92</xdr:row>
      <xdr:rowOff>43295</xdr:rowOff>
    </xdr:from>
    <xdr:to>
      <xdr:col>3</xdr:col>
      <xdr:colOff>43295</xdr:colOff>
      <xdr:row>92</xdr:row>
      <xdr:rowOff>529138</xdr:rowOff>
    </xdr:to>
    <xdr:pic>
      <xdr:nvPicPr>
        <xdr:cNvPr id="21" name="Picture 20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r="53542"/>
        <a:stretch/>
      </xdr:blipFill>
      <xdr:spPr>
        <a:xfrm>
          <a:off x="2164773" y="45893181"/>
          <a:ext cx="597477" cy="48584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4</xdr:col>
      <xdr:colOff>130060</xdr:colOff>
      <xdr:row>98</xdr:row>
      <xdr:rowOff>514422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164773" y="59106955"/>
          <a:ext cx="1238423" cy="514422"/>
        </a:xfrm>
        <a:prstGeom prst="rect">
          <a:avLst/>
        </a:prstGeom>
      </xdr:spPr>
    </xdr:pic>
    <xdr:clientData/>
  </xdr:twoCellAnchor>
  <xdr:twoCellAnchor editAs="oneCell">
    <xdr:from>
      <xdr:col>2</xdr:col>
      <xdr:colOff>372341</xdr:colOff>
      <xdr:row>116</xdr:row>
      <xdr:rowOff>121227</xdr:rowOff>
    </xdr:from>
    <xdr:to>
      <xdr:col>4</xdr:col>
      <xdr:colOff>121348</xdr:colOff>
      <xdr:row>116</xdr:row>
      <xdr:rowOff>511807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537114" y="69653727"/>
          <a:ext cx="857370" cy="390580"/>
        </a:xfrm>
        <a:prstGeom prst="rect">
          <a:avLst/>
        </a:prstGeom>
      </xdr:spPr>
    </xdr:pic>
    <xdr:clientData/>
  </xdr:twoCellAnchor>
  <xdr:twoCellAnchor editAs="oneCell">
    <xdr:from>
      <xdr:col>2</xdr:col>
      <xdr:colOff>25978</xdr:colOff>
      <xdr:row>120</xdr:row>
      <xdr:rowOff>60614</xdr:rowOff>
    </xdr:from>
    <xdr:to>
      <xdr:col>4</xdr:col>
      <xdr:colOff>251301</xdr:colOff>
      <xdr:row>120</xdr:row>
      <xdr:rowOff>613141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190751" y="71688614"/>
          <a:ext cx="1333686" cy="55252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5</xdr:col>
      <xdr:colOff>204629</xdr:colOff>
      <xdr:row>124</xdr:row>
      <xdr:rowOff>504896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164773" y="73810091"/>
          <a:ext cx="1962424" cy="504896"/>
        </a:xfrm>
        <a:prstGeom prst="rect">
          <a:avLst/>
        </a:prstGeom>
      </xdr:spPr>
    </xdr:pic>
    <xdr:clientData/>
  </xdr:twoCellAnchor>
  <xdr:twoCellAnchor editAs="oneCell">
    <xdr:from>
      <xdr:col>2</xdr:col>
      <xdr:colOff>25977</xdr:colOff>
      <xdr:row>131</xdr:row>
      <xdr:rowOff>25977</xdr:rowOff>
    </xdr:from>
    <xdr:to>
      <xdr:col>4</xdr:col>
      <xdr:colOff>527564</xdr:colOff>
      <xdr:row>131</xdr:row>
      <xdr:rowOff>521346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190750" y="77905841"/>
          <a:ext cx="1609950" cy="49536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17</xdr:col>
      <xdr:colOff>364962</xdr:colOff>
      <xdr:row>50</xdr:row>
      <xdr:rowOff>523948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922568" y="34082182"/>
          <a:ext cx="2962689" cy="523948"/>
        </a:xfrm>
        <a:prstGeom prst="rect">
          <a:avLst/>
        </a:prstGeom>
      </xdr:spPr>
    </xdr:pic>
    <xdr:clientData/>
  </xdr:twoCellAnchor>
  <xdr:twoCellAnchor>
    <xdr:from>
      <xdr:col>2</xdr:col>
      <xdr:colOff>212481</xdr:colOff>
      <xdr:row>23</xdr:row>
      <xdr:rowOff>109904</xdr:rowOff>
    </xdr:from>
    <xdr:to>
      <xdr:col>16</xdr:col>
      <xdr:colOff>102576</xdr:colOff>
      <xdr:row>23</xdr:row>
      <xdr:rowOff>505558</xdr:rowOff>
    </xdr:to>
    <xdr:sp macro="" textlink="">
      <xdr:nvSpPr>
        <xdr:cNvPr id="2" name="TextBox 1"/>
        <xdr:cNvSpPr txBox="1"/>
      </xdr:nvSpPr>
      <xdr:spPr>
        <a:xfrm>
          <a:off x="2381250" y="10880481"/>
          <a:ext cx="4051788" cy="395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GB" sz="2000" b="1">
              <a:solidFill>
                <a:srgbClr val="E00747"/>
              </a:solidFill>
              <a:latin typeface="Arial" panose="020B0604020202020204" pitchFamily="34" charset="0"/>
              <a:cs typeface="Arial" panose="020B0604020202020204" pitchFamily="34" charset="0"/>
            </a:rPr>
            <a:t>DISCONTINUED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8"/>
  <sheetViews>
    <sheetView tabSelected="1" showRuler="0" view="pageBreakPreview" zoomScale="130" zoomScaleNormal="110" zoomScaleSheetLayoutView="130" zoomScalePageLayoutView="90" workbookViewId="0">
      <selection activeCell="B2" sqref="B2"/>
    </sheetView>
  </sheetViews>
  <sheetFormatPr defaultColWidth="8.85546875" defaultRowHeight="17.45" customHeight="1" x14ac:dyDescent="0.2"/>
  <cols>
    <col min="1" max="1" width="10.7109375" style="3" customWidth="1"/>
    <col min="2" max="2" width="21.7109375" style="9" customWidth="1"/>
    <col min="3" max="4" width="8.28515625" style="10" customWidth="1"/>
    <col min="5" max="5" width="9.7109375" style="3" customWidth="1"/>
    <col min="6" max="9" width="3.28515625" style="100" customWidth="1"/>
    <col min="10" max="17" width="3.28515625" style="101" customWidth="1"/>
    <col min="18" max="18" width="6.28515625" style="11" customWidth="1"/>
    <col min="19" max="19" width="8.7109375" style="1" customWidth="1"/>
    <col min="20" max="20" width="8.85546875" style="2" bestFit="1" customWidth="1"/>
    <col min="21" max="21" width="8.85546875" style="3" customWidth="1"/>
    <col min="22" max="16384" width="8.85546875" style="3"/>
  </cols>
  <sheetData>
    <row r="1" spans="1:20" ht="12.6" customHeight="1" x14ac:dyDescent="0.2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</row>
    <row r="2" spans="1:20" ht="17.45" customHeight="1" x14ac:dyDescent="0.2">
      <c r="A2" s="4" t="s">
        <v>5</v>
      </c>
      <c r="B2" s="5"/>
      <c r="C2" s="6"/>
      <c r="D2" s="228" t="s">
        <v>8</v>
      </c>
      <c r="E2" s="228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</row>
    <row r="3" spans="1:20" ht="17.45" customHeight="1" x14ac:dyDescent="0.2">
      <c r="A3" s="7" t="s">
        <v>7</v>
      </c>
      <c r="B3" s="8"/>
      <c r="C3" s="6"/>
      <c r="D3" s="229" t="s">
        <v>9</v>
      </c>
      <c r="E3" s="229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</row>
    <row r="4" spans="1:20" ht="12.6" customHeight="1" x14ac:dyDescent="0.2"/>
    <row r="5" spans="1:20" s="10" customFormat="1" ht="23.45" customHeight="1" x14ac:dyDescent="0.2">
      <c r="A5" s="230" t="s">
        <v>2</v>
      </c>
      <c r="B5" s="231"/>
      <c r="C5" s="235" t="s">
        <v>3</v>
      </c>
      <c r="D5" s="235"/>
      <c r="E5" s="40" t="s">
        <v>4</v>
      </c>
      <c r="F5" s="234" t="s">
        <v>0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41" t="s">
        <v>1</v>
      </c>
      <c r="S5" s="42" t="s">
        <v>10</v>
      </c>
      <c r="T5" s="165" t="s">
        <v>11</v>
      </c>
    </row>
    <row r="6" spans="1:20" ht="17.45" customHeight="1" x14ac:dyDescent="0.2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</row>
    <row r="7" spans="1:20" ht="17.45" customHeight="1" x14ac:dyDescent="0.2">
      <c r="A7" s="193"/>
      <c r="B7" s="193"/>
      <c r="C7" s="193"/>
      <c r="D7" s="193"/>
      <c r="E7" s="193"/>
      <c r="F7" s="238" t="s">
        <v>132</v>
      </c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</row>
    <row r="8" spans="1:20" ht="17.45" customHeight="1" x14ac:dyDescent="0.2">
      <c r="A8" s="237" t="s">
        <v>26</v>
      </c>
      <c r="B8" s="237"/>
      <c r="C8" s="194"/>
      <c r="D8" s="194"/>
      <c r="E8" s="194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</row>
    <row r="9" spans="1:20" ht="51" customHeight="1" x14ac:dyDescent="0.25">
      <c r="A9" s="239" t="s">
        <v>27</v>
      </c>
      <c r="B9" s="239"/>
      <c r="C9" s="239"/>
      <c r="D9" s="203"/>
      <c r="E9" s="203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</row>
    <row r="10" spans="1:20" ht="49.5" customHeight="1" x14ac:dyDescent="0.2">
      <c r="A10" s="159"/>
      <c r="B10" s="81" t="s">
        <v>134</v>
      </c>
      <c r="C10" s="65" t="s">
        <v>25</v>
      </c>
      <c r="D10" s="65" t="s">
        <v>28</v>
      </c>
      <c r="E10" s="204" t="s">
        <v>130</v>
      </c>
      <c r="F10" s="128">
        <v>0</v>
      </c>
      <c r="G10" s="128">
        <v>0</v>
      </c>
      <c r="H10" s="128">
        <v>1</v>
      </c>
      <c r="I10" s="128">
        <v>4</v>
      </c>
      <c r="J10" s="129">
        <v>6</v>
      </c>
      <c r="K10" s="129">
        <v>5</v>
      </c>
      <c r="L10" s="129">
        <v>0</v>
      </c>
      <c r="M10" s="129">
        <v>8</v>
      </c>
      <c r="N10" s="129">
        <v>0</v>
      </c>
      <c r="O10" s="129">
        <v>0</v>
      </c>
      <c r="P10" s="129">
        <v>4</v>
      </c>
      <c r="Q10" s="129">
        <v>3</v>
      </c>
      <c r="R10" s="66"/>
      <c r="S10" s="39">
        <v>20</v>
      </c>
      <c r="T10" s="2">
        <f t="shared" ref="T10:T67" si="0">SUM(R10*S10)</f>
        <v>0</v>
      </c>
    </row>
    <row r="11" spans="1:20" ht="49.5" customHeight="1" x14ac:dyDescent="0.2">
      <c r="A11" s="140"/>
      <c r="B11" s="34" t="s">
        <v>135</v>
      </c>
      <c r="C11" s="30" t="s">
        <v>25</v>
      </c>
      <c r="D11" s="30" t="s">
        <v>28</v>
      </c>
      <c r="E11" s="171" t="s">
        <v>130</v>
      </c>
      <c r="F11" s="102">
        <v>0</v>
      </c>
      <c r="G11" s="102">
        <v>0</v>
      </c>
      <c r="H11" s="102">
        <v>1</v>
      </c>
      <c r="I11" s="102">
        <v>2</v>
      </c>
      <c r="J11" s="103">
        <v>6</v>
      </c>
      <c r="K11" s="103">
        <v>5</v>
      </c>
      <c r="L11" s="103">
        <v>0</v>
      </c>
      <c r="M11" s="103">
        <v>8</v>
      </c>
      <c r="N11" s="103">
        <v>0</v>
      </c>
      <c r="O11" s="103">
        <v>0</v>
      </c>
      <c r="P11" s="103">
        <v>4</v>
      </c>
      <c r="Q11" s="103">
        <v>3</v>
      </c>
      <c r="R11" s="31"/>
      <c r="S11" s="39">
        <v>22</v>
      </c>
      <c r="T11" s="2">
        <f t="shared" si="0"/>
        <v>0</v>
      </c>
    </row>
    <row r="12" spans="1:20" ht="49.5" customHeight="1" x14ac:dyDescent="0.2">
      <c r="A12" s="142"/>
      <c r="B12" s="21" t="s">
        <v>35</v>
      </c>
      <c r="C12" s="18" t="s">
        <v>25</v>
      </c>
      <c r="D12" s="18" t="s">
        <v>28</v>
      </c>
      <c r="E12" s="172" t="s">
        <v>130</v>
      </c>
      <c r="F12" s="104">
        <v>0</v>
      </c>
      <c r="G12" s="104">
        <v>0</v>
      </c>
      <c r="H12" s="104">
        <v>1</v>
      </c>
      <c r="I12" s="104">
        <v>1</v>
      </c>
      <c r="J12" s="105">
        <v>6</v>
      </c>
      <c r="K12" s="105">
        <v>5</v>
      </c>
      <c r="L12" s="105">
        <v>0</v>
      </c>
      <c r="M12" s="105">
        <v>8</v>
      </c>
      <c r="N12" s="105">
        <v>0</v>
      </c>
      <c r="O12" s="105">
        <v>0</v>
      </c>
      <c r="P12" s="105">
        <v>4</v>
      </c>
      <c r="Q12" s="105">
        <v>3</v>
      </c>
      <c r="R12" s="15"/>
      <c r="S12" s="39">
        <v>20</v>
      </c>
      <c r="T12" s="2">
        <f t="shared" si="0"/>
        <v>0</v>
      </c>
    </row>
    <row r="13" spans="1:20" ht="49.5" customHeight="1" x14ac:dyDescent="0.2">
      <c r="A13" s="143"/>
      <c r="B13" s="34" t="s">
        <v>36</v>
      </c>
      <c r="C13" s="30" t="s">
        <v>25</v>
      </c>
      <c r="D13" s="30" t="s">
        <v>28</v>
      </c>
      <c r="E13" s="171" t="s">
        <v>130</v>
      </c>
      <c r="F13" s="106">
        <v>9</v>
      </c>
      <c r="G13" s="102">
        <v>6</v>
      </c>
      <c r="H13" s="102">
        <v>2</v>
      </c>
      <c r="I13" s="102">
        <v>0</v>
      </c>
      <c r="J13" s="103">
        <v>6</v>
      </c>
      <c r="K13" s="103">
        <v>5</v>
      </c>
      <c r="L13" s="103">
        <v>0</v>
      </c>
      <c r="M13" s="103">
        <v>8</v>
      </c>
      <c r="N13" s="103">
        <v>4</v>
      </c>
      <c r="O13" s="103">
        <v>5</v>
      </c>
      <c r="P13" s="103">
        <v>4</v>
      </c>
      <c r="Q13" s="107">
        <v>3</v>
      </c>
      <c r="R13" s="31"/>
      <c r="S13" s="39">
        <v>28</v>
      </c>
      <c r="T13" s="2">
        <f t="shared" si="0"/>
        <v>0</v>
      </c>
    </row>
    <row r="14" spans="1:20" ht="49.5" customHeight="1" x14ac:dyDescent="0.2">
      <c r="A14" s="143"/>
      <c r="B14" s="34" t="s">
        <v>37</v>
      </c>
      <c r="C14" s="30" t="s">
        <v>25</v>
      </c>
      <c r="D14" s="30" t="s">
        <v>28</v>
      </c>
      <c r="E14" s="171" t="s">
        <v>130</v>
      </c>
      <c r="F14" s="106">
        <v>9</v>
      </c>
      <c r="G14" s="102">
        <v>6</v>
      </c>
      <c r="H14" s="102">
        <v>0</v>
      </c>
      <c r="I14" s="102">
        <v>5</v>
      </c>
      <c r="J14" s="103">
        <v>6</v>
      </c>
      <c r="K14" s="103">
        <v>5</v>
      </c>
      <c r="L14" s="103">
        <v>9</v>
      </c>
      <c r="M14" s="103">
        <v>8</v>
      </c>
      <c r="N14" s="103">
        <v>4</v>
      </c>
      <c r="O14" s="103">
        <v>5</v>
      </c>
      <c r="P14" s="103">
        <v>4</v>
      </c>
      <c r="Q14" s="107">
        <v>3</v>
      </c>
      <c r="R14" s="31"/>
      <c r="S14" s="39">
        <v>38</v>
      </c>
      <c r="T14" s="2">
        <f t="shared" si="0"/>
        <v>0</v>
      </c>
    </row>
    <row r="15" spans="1:20" ht="49.5" customHeight="1" x14ac:dyDescent="0.2">
      <c r="A15" s="140"/>
      <c r="B15" s="47" t="s">
        <v>38</v>
      </c>
      <c r="C15" s="48" t="s">
        <v>25</v>
      </c>
      <c r="D15" s="48" t="s">
        <v>28</v>
      </c>
      <c r="E15" s="173" t="s">
        <v>130</v>
      </c>
      <c r="F15" s="112">
        <v>9</v>
      </c>
      <c r="G15" s="77">
        <v>6</v>
      </c>
      <c r="H15" s="77">
        <v>4</v>
      </c>
      <c r="I15" s="77">
        <v>5</v>
      </c>
      <c r="J15" s="78">
        <v>6</v>
      </c>
      <c r="K15" s="78">
        <v>5</v>
      </c>
      <c r="L15" s="78">
        <v>0</v>
      </c>
      <c r="M15" s="78">
        <v>8</v>
      </c>
      <c r="N15" s="78">
        <v>0</v>
      </c>
      <c r="O15" s="78">
        <v>0</v>
      </c>
      <c r="P15" s="78">
        <v>4</v>
      </c>
      <c r="Q15" s="113">
        <v>3</v>
      </c>
      <c r="R15" s="49"/>
      <c r="S15" s="39">
        <v>23</v>
      </c>
      <c r="T15" s="2">
        <f t="shared" si="0"/>
        <v>0</v>
      </c>
    </row>
    <row r="16" spans="1:20" ht="49.5" customHeight="1" x14ac:dyDescent="0.2">
      <c r="A16" s="142"/>
      <c r="B16" s="21" t="s">
        <v>39</v>
      </c>
      <c r="C16" s="18" t="s">
        <v>25</v>
      </c>
      <c r="D16" s="18" t="s">
        <v>28</v>
      </c>
      <c r="E16" s="168" t="s">
        <v>130</v>
      </c>
      <c r="F16" s="108">
        <v>0</v>
      </c>
      <c r="G16" s="104">
        <v>0</v>
      </c>
      <c r="H16" s="104">
        <v>1</v>
      </c>
      <c r="I16" s="104">
        <v>5</v>
      </c>
      <c r="J16" s="105">
        <v>6</v>
      </c>
      <c r="K16" s="105">
        <v>5</v>
      </c>
      <c r="L16" s="105">
        <v>0</v>
      </c>
      <c r="M16" s="105">
        <v>8</v>
      </c>
      <c r="N16" s="105">
        <v>0</v>
      </c>
      <c r="O16" s="105">
        <v>0</v>
      </c>
      <c r="P16" s="105">
        <v>4</v>
      </c>
      <c r="Q16" s="109">
        <v>3</v>
      </c>
      <c r="R16" s="15"/>
      <c r="S16" s="39">
        <v>22</v>
      </c>
      <c r="T16" s="2">
        <f t="shared" si="0"/>
        <v>0</v>
      </c>
    </row>
    <row r="17" spans="1:20" ht="49.5" customHeight="1" x14ac:dyDescent="0.2">
      <c r="A17" s="144"/>
      <c r="B17" s="21" t="s">
        <v>40</v>
      </c>
      <c r="C17" s="18" t="s">
        <v>25</v>
      </c>
      <c r="D17" s="18" t="s">
        <v>28</v>
      </c>
      <c r="E17" s="168" t="s">
        <v>130</v>
      </c>
      <c r="F17" s="108">
        <v>1</v>
      </c>
      <c r="G17" s="104">
        <v>1</v>
      </c>
      <c r="H17" s="104">
        <v>2</v>
      </c>
      <c r="I17" s="104">
        <v>9</v>
      </c>
      <c r="J17" s="105">
        <v>6</v>
      </c>
      <c r="K17" s="105">
        <v>5</v>
      </c>
      <c r="L17" s="105">
        <v>0</v>
      </c>
      <c r="M17" s="105">
        <v>8</v>
      </c>
      <c r="N17" s="105">
        <v>0</v>
      </c>
      <c r="O17" s="105">
        <v>0</v>
      </c>
      <c r="P17" s="105">
        <v>4</v>
      </c>
      <c r="Q17" s="109">
        <v>3</v>
      </c>
      <c r="R17" s="15"/>
      <c r="S17" s="39">
        <v>50</v>
      </c>
      <c r="T17" s="2">
        <f t="shared" si="0"/>
        <v>0</v>
      </c>
    </row>
    <row r="18" spans="1:20" ht="49.5" customHeight="1" x14ac:dyDescent="0.2">
      <c r="A18" s="144"/>
      <c r="B18" s="21" t="s">
        <v>41</v>
      </c>
      <c r="C18" s="18" t="s">
        <v>25</v>
      </c>
      <c r="D18" s="18" t="s">
        <v>28</v>
      </c>
      <c r="E18" s="168" t="s">
        <v>130</v>
      </c>
      <c r="F18" s="108">
        <v>2</v>
      </c>
      <c r="G18" s="104">
        <v>1</v>
      </c>
      <c r="H18" s="104">
        <v>2</v>
      </c>
      <c r="I18" s="104">
        <v>9</v>
      </c>
      <c r="J18" s="105">
        <v>6</v>
      </c>
      <c r="K18" s="105">
        <v>5</v>
      </c>
      <c r="L18" s="105">
        <v>0</v>
      </c>
      <c r="M18" s="105">
        <v>8</v>
      </c>
      <c r="N18" s="105">
        <v>0</v>
      </c>
      <c r="O18" s="105">
        <v>0</v>
      </c>
      <c r="P18" s="105">
        <v>4</v>
      </c>
      <c r="Q18" s="109">
        <v>3</v>
      </c>
      <c r="R18" s="15"/>
      <c r="S18" s="39">
        <v>50</v>
      </c>
      <c r="T18" s="2">
        <f t="shared" si="0"/>
        <v>0</v>
      </c>
    </row>
    <row r="19" spans="1:20" ht="49.5" customHeight="1" x14ac:dyDescent="0.2">
      <c r="A19" s="144"/>
      <c r="B19" s="21" t="s">
        <v>42</v>
      </c>
      <c r="C19" s="18" t="s">
        <v>25</v>
      </c>
      <c r="D19" s="18" t="s">
        <v>28</v>
      </c>
      <c r="E19" s="168" t="s">
        <v>130</v>
      </c>
      <c r="F19" s="195">
        <v>1</v>
      </c>
      <c r="G19" s="178">
        <v>1</v>
      </c>
      <c r="H19" s="178">
        <v>0</v>
      </c>
      <c r="I19" s="178">
        <v>1</v>
      </c>
      <c r="J19" s="176">
        <v>6</v>
      </c>
      <c r="K19" s="176">
        <v>5</v>
      </c>
      <c r="L19" s="176">
        <v>0</v>
      </c>
      <c r="M19" s="176">
        <v>8</v>
      </c>
      <c r="N19" s="176">
        <v>0</v>
      </c>
      <c r="O19" s="176">
        <v>1</v>
      </c>
      <c r="P19" s="176">
        <v>4</v>
      </c>
      <c r="Q19" s="196">
        <v>3</v>
      </c>
      <c r="R19" s="15"/>
      <c r="S19" s="39">
        <v>78</v>
      </c>
      <c r="T19" s="2">
        <f t="shared" si="0"/>
        <v>0</v>
      </c>
    </row>
    <row r="20" spans="1:20" ht="49.5" customHeight="1" x14ac:dyDescent="0.2">
      <c r="A20" s="144"/>
      <c r="B20" s="21" t="s">
        <v>43</v>
      </c>
      <c r="C20" s="18" t="s">
        <v>25</v>
      </c>
      <c r="D20" s="18" t="s">
        <v>28</v>
      </c>
      <c r="E20" s="168" t="s">
        <v>130</v>
      </c>
      <c r="F20" s="195">
        <v>1</v>
      </c>
      <c r="G20" s="178">
        <v>1</v>
      </c>
      <c r="H20" s="178">
        <v>0</v>
      </c>
      <c r="I20" s="178">
        <v>0</v>
      </c>
      <c r="J20" s="176">
        <v>6</v>
      </c>
      <c r="K20" s="176">
        <v>5</v>
      </c>
      <c r="L20" s="176">
        <v>0</v>
      </c>
      <c r="M20" s="176">
        <v>8</v>
      </c>
      <c r="N20" s="176">
        <v>0</v>
      </c>
      <c r="O20" s="176">
        <v>1</v>
      </c>
      <c r="P20" s="176">
        <v>4</v>
      </c>
      <c r="Q20" s="196">
        <v>3</v>
      </c>
      <c r="R20" s="15"/>
      <c r="S20" s="39">
        <v>78</v>
      </c>
      <c r="T20" s="2">
        <f t="shared" si="0"/>
        <v>0</v>
      </c>
    </row>
    <row r="21" spans="1:20" ht="49.5" customHeight="1" x14ac:dyDescent="0.2">
      <c r="A21" s="145"/>
      <c r="B21" s="36" t="s">
        <v>44</v>
      </c>
      <c r="C21" s="37" t="s">
        <v>25</v>
      </c>
      <c r="D21" s="37" t="s">
        <v>28</v>
      </c>
      <c r="E21" s="174" t="s">
        <v>130</v>
      </c>
      <c r="F21" s="114">
        <v>0</v>
      </c>
      <c r="G21" s="115">
        <v>1</v>
      </c>
      <c r="H21" s="115">
        <v>0</v>
      </c>
      <c r="I21" s="115">
        <v>0</v>
      </c>
      <c r="J21" s="116">
        <v>6</v>
      </c>
      <c r="K21" s="116">
        <v>5</v>
      </c>
      <c r="L21" s="116">
        <v>0</v>
      </c>
      <c r="M21" s="116">
        <v>0</v>
      </c>
      <c r="N21" s="116">
        <v>0</v>
      </c>
      <c r="O21" s="116">
        <v>0</v>
      </c>
      <c r="P21" s="116">
        <v>4</v>
      </c>
      <c r="Q21" s="117">
        <v>3</v>
      </c>
      <c r="R21" s="35"/>
      <c r="S21" s="39">
        <v>34</v>
      </c>
      <c r="T21" s="2">
        <f t="shared" si="0"/>
        <v>0</v>
      </c>
    </row>
    <row r="22" spans="1:20" ht="17.45" customHeight="1" x14ac:dyDescent="0.2">
      <c r="A22" s="46"/>
      <c r="B22" s="46"/>
      <c r="C22" s="46"/>
      <c r="D22" s="46"/>
      <c r="E22" s="46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46"/>
      <c r="S22" s="39"/>
    </row>
    <row r="23" spans="1:20" s="94" customFormat="1" ht="51" customHeight="1" x14ac:dyDescent="0.25">
      <c r="A23" s="217" t="s">
        <v>29</v>
      </c>
      <c r="B23" s="217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95"/>
      <c r="T23" s="93"/>
    </row>
    <row r="24" spans="1:20" ht="48.75" customHeight="1" x14ac:dyDescent="0.2">
      <c r="A24" s="139"/>
      <c r="B24" s="34" t="s">
        <v>30</v>
      </c>
      <c r="C24" s="30"/>
      <c r="D24" s="30"/>
      <c r="E24" s="32"/>
      <c r="F24" s="175"/>
      <c r="G24" s="175"/>
      <c r="H24" s="175"/>
      <c r="I24" s="175"/>
      <c r="J24" s="103"/>
      <c r="K24" s="103"/>
      <c r="L24" s="103"/>
      <c r="M24" s="103"/>
      <c r="N24" s="103"/>
      <c r="O24" s="103"/>
      <c r="P24" s="103"/>
      <c r="Q24" s="103"/>
      <c r="R24" s="216"/>
      <c r="S24" s="39"/>
    </row>
    <row r="25" spans="1:20" ht="48.75" customHeight="1" x14ac:dyDescent="0.2">
      <c r="A25" s="140"/>
      <c r="B25" s="34" t="s">
        <v>31</v>
      </c>
      <c r="C25" s="30" t="s">
        <v>25</v>
      </c>
      <c r="D25" s="30" t="s">
        <v>28</v>
      </c>
      <c r="E25" s="32" t="s">
        <v>130</v>
      </c>
      <c r="F25" s="102">
        <v>0</v>
      </c>
      <c r="G25" s="102">
        <v>0</v>
      </c>
      <c r="H25" s="102">
        <v>1</v>
      </c>
      <c r="I25" s="102">
        <v>0</v>
      </c>
      <c r="J25" s="103">
        <v>6</v>
      </c>
      <c r="K25" s="103">
        <v>5</v>
      </c>
      <c r="L25" s="103">
        <v>0</v>
      </c>
      <c r="M25" s="103">
        <v>8</v>
      </c>
      <c r="N25" s="103">
        <v>0</v>
      </c>
      <c r="O25" s="103">
        <v>0</v>
      </c>
      <c r="P25" s="103">
        <v>4</v>
      </c>
      <c r="Q25" s="103">
        <v>1</v>
      </c>
      <c r="R25" s="31"/>
      <c r="S25" s="39">
        <v>86</v>
      </c>
      <c r="T25" s="2">
        <f t="shared" si="0"/>
        <v>0</v>
      </c>
    </row>
    <row r="26" spans="1:20" ht="48.75" customHeight="1" x14ac:dyDescent="0.2">
      <c r="A26" s="142"/>
      <c r="B26" s="21" t="s">
        <v>32</v>
      </c>
      <c r="C26" s="18" t="s">
        <v>25</v>
      </c>
      <c r="D26" s="18" t="s">
        <v>28</v>
      </c>
      <c r="E26" s="19" t="s">
        <v>130</v>
      </c>
      <c r="F26" s="108">
        <v>0</v>
      </c>
      <c r="G26" s="104">
        <v>0</v>
      </c>
      <c r="H26" s="104">
        <v>0</v>
      </c>
      <c r="I26" s="104">
        <v>4</v>
      </c>
      <c r="J26" s="105">
        <v>6</v>
      </c>
      <c r="K26" s="105">
        <v>5</v>
      </c>
      <c r="L26" s="105">
        <v>0</v>
      </c>
      <c r="M26" s="105">
        <v>0</v>
      </c>
      <c r="N26" s="105">
        <v>0</v>
      </c>
      <c r="O26" s="105">
        <v>0</v>
      </c>
      <c r="P26" s="105">
        <v>4</v>
      </c>
      <c r="Q26" s="109">
        <v>1</v>
      </c>
      <c r="R26" s="15"/>
      <c r="S26" s="39">
        <v>136</v>
      </c>
      <c r="T26" s="2">
        <f t="shared" si="0"/>
        <v>0</v>
      </c>
    </row>
    <row r="27" spans="1:20" ht="48.75" customHeight="1" x14ac:dyDescent="0.2">
      <c r="A27" s="146"/>
      <c r="B27" s="34" t="s">
        <v>33</v>
      </c>
      <c r="C27" s="30" t="s">
        <v>25</v>
      </c>
      <c r="D27" s="30" t="s">
        <v>28</v>
      </c>
      <c r="E27" s="169" t="s">
        <v>130</v>
      </c>
      <c r="F27" s="106">
        <v>0</v>
      </c>
      <c r="G27" s="102">
        <v>0</v>
      </c>
      <c r="H27" s="102">
        <v>0</v>
      </c>
      <c r="I27" s="102">
        <v>5</v>
      </c>
      <c r="J27" s="103">
        <v>6</v>
      </c>
      <c r="K27" s="103">
        <v>5</v>
      </c>
      <c r="L27" s="103">
        <v>0</v>
      </c>
      <c r="M27" s="103">
        <v>0</v>
      </c>
      <c r="N27" s="103">
        <v>0</v>
      </c>
      <c r="O27" s="103">
        <v>0</v>
      </c>
      <c r="P27" s="103">
        <v>4</v>
      </c>
      <c r="Q27" s="107">
        <v>1</v>
      </c>
      <c r="R27" s="31"/>
      <c r="S27" s="39">
        <v>144.69999999999999</v>
      </c>
      <c r="T27" s="2">
        <f t="shared" si="0"/>
        <v>0</v>
      </c>
    </row>
    <row r="28" spans="1:20" ht="48.75" customHeight="1" x14ac:dyDescent="0.2">
      <c r="A28" s="140"/>
      <c r="B28" s="47" t="s">
        <v>34</v>
      </c>
      <c r="C28" s="48" t="s">
        <v>25</v>
      </c>
      <c r="D28" s="48" t="s">
        <v>28</v>
      </c>
      <c r="E28" s="173" t="s">
        <v>130</v>
      </c>
      <c r="F28" s="77">
        <v>0</v>
      </c>
      <c r="G28" s="77">
        <v>0</v>
      </c>
      <c r="H28" s="77">
        <v>0</v>
      </c>
      <c r="I28" s="77">
        <v>6</v>
      </c>
      <c r="J28" s="78">
        <v>6</v>
      </c>
      <c r="K28" s="78">
        <v>5</v>
      </c>
      <c r="L28" s="78">
        <v>0</v>
      </c>
      <c r="M28" s="78">
        <v>0</v>
      </c>
      <c r="N28" s="78">
        <v>0</v>
      </c>
      <c r="O28" s="78">
        <v>0</v>
      </c>
      <c r="P28" s="78">
        <v>4</v>
      </c>
      <c r="Q28" s="78">
        <v>1</v>
      </c>
      <c r="R28" s="49"/>
      <c r="S28" s="39">
        <v>144.69999999999999</v>
      </c>
      <c r="T28" s="2">
        <f t="shared" si="0"/>
        <v>0</v>
      </c>
    </row>
    <row r="29" spans="1:20" ht="48.75" customHeight="1" x14ac:dyDescent="0.2">
      <c r="A29" s="147"/>
      <c r="B29" s="34" t="s">
        <v>58</v>
      </c>
      <c r="C29" s="48" t="s">
        <v>25</v>
      </c>
      <c r="D29" s="48" t="s">
        <v>28</v>
      </c>
      <c r="E29" s="173" t="s">
        <v>130</v>
      </c>
      <c r="F29" s="175">
        <v>8</v>
      </c>
      <c r="G29" s="175">
        <v>0</v>
      </c>
      <c r="H29" s="175">
        <v>1</v>
      </c>
      <c r="I29" s="175">
        <v>0</v>
      </c>
      <c r="J29" s="103">
        <v>6</v>
      </c>
      <c r="K29" s="103">
        <v>5</v>
      </c>
      <c r="L29" s="103">
        <v>0</v>
      </c>
      <c r="M29" s="103">
        <v>0</v>
      </c>
      <c r="N29" s="103">
        <v>0</v>
      </c>
      <c r="O29" s="103">
        <v>0</v>
      </c>
      <c r="P29" s="103">
        <v>4</v>
      </c>
      <c r="Q29" s="103">
        <v>1</v>
      </c>
      <c r="R29" s="31"/>
      <c r="S29" s="39">
        <v>117.04</v>
      </c>
      <c r="T29" s="2">
        <f t="shared" si="0"/>
        <v>0</v>
      </c>
    </row>
    <row r="30" spans="1:20" ht="48.75" customHeight="1" x14ac:dyDescent="0.2">
      <c r="A30" s="147"/>
      <c r="B30" s="34" t="s">
        <v>59</v>
      </c>
      <c r="C30" s="48" t="s">
        <v>25</v>
      </c>
      <c r="D30" s="48" t="s">
        <v>28</v>
      </c>
      <c r="E30" s="173" t="s">
        <v>130</v>
      </c>
      <c r="F30" s="175">
        <v>8</v>
      </c>
      <c r="G30" s="175">
        <v>0</v>
      </c>
      <c r="H30" s="175">
        <v>2</v>
      </c>
      <c r="I30" s="175">
        <v>0</v>
      </c>
      <c r="J30" s="103">
        <v>6</v>
      </c>
      <c r="K30" s="103">
        <v>5</v>
      </c>
      <c r="L30" s="103">
        <v>0</v>
      </c>
      <c r="M30" s="103">
        <v>0</v>
      </c>
      <c r="N30" s="103">
        <v>0</v>
      </c>
      <c r="O30" s="103">
        <v>0</v>
      </c>
      <c r="P30" s="103">
        <v>4</v>
      </c>
      <c r="Q30" s="103">
        <v>1</v>
      </c>
      <c r="R30" s="31"/>
      <c r="S30" s="39">
        <v>117.04</v>
      </c>
      <c r="T30" s="2">
        <f t="shared" si="0"/>
        <v>0</v>
      </c>
    </row>
    <row r="31" spans="1:20" ht="48.75" customHeight="1" x14ac:dyDescent="0.2">
      <c r="A31" s="148"/>
      <c r="B31" s="21" t="s">
        <v>56</v>
      </c>
      <c r="C31" s="48" t="s">
        <v>25</v>
      </c>
      <c r="D31" s="48" t="s">
        <v>28</v>
      </c>
      <c r="E31" s="173" t="s">
        <v>130</v>
      </c>
      <c r="F31" s="104">
        <v>5</v>
      </c>
      <c r="G31" s="104">
        <v>1</v>
      </c>
      <c r="H31" s="104">
        <v>0</v>
      </c>
      <c r="I31" s="104">
        <v>0</v>
      </c>
      <c r="J31" s="176">
        <v>6</v>
      </c>
      <c r="K31" s="176">
        <v>5</v>
      </c>
      <c r="L31" s="176">
        <v>0</v>
      </c>
      <c r="M31" s="176">
        <v>0</v>
      </c>
      <c r="N31" s="105">
        <v>0</v>
      </c>
      <c r="O31" s="105">
        <v>0</v>
      </c>
      <c r="P31" s="105">
        <v>4</v>
      </c>
      <c r="Q31" s="105">
        <v>1</v>
      </c>
      <c r="R31" s="15"/>
      <c r="S31" s="39">
        <v>117.52</v>
      </c>
      <c r="T31" s="2">
        <f t="shared" si="0"/>
        <v>0</v>
      </c>
    </row>
    <row r="32" spans="1:20" ht="48.75" customHeight="1" x14ac:dyDescent="0.2">
      <c r="A32" s="148"/>
      <c r="B32" s="21" t="s">
        <v>120</v>
      </c>
      <c r="C32" s="18" t="s">
        <v>25</v>
      </c>
      <c r="D32" s="18" t="s">
        <v>28</v>
      </c>
      <c r="E32" s="168" t="s">
        <v>130</v>
      </c>
      <c r="F32" s="104">
        <v>5</v>
      </c>
      <c r="G32" s="104">
        <v>1</v>
      </c>
      <c r="H32" s="104">
        <v>1</v>
      </c>
      <c r="I32" s="104">
        <v>8</v>
      </c>
      <c r="J32" s="176">
        <v>6</v>
      </c>
      <c r="K32" s="176">
        <v>7</v>
      </c>
      <c r="L32" s="176">
        <v>0</v>
      </c>
      <c r="M32" s="176">
        <v>0</v>
      </c>
      <c r="N32" s="105">
        <v>0</v>
      </c>
      <c r="O32" s="105">
        <v>0</v>
      </c>
      <c r="P32" s="105">
        <v>4</v>
      </c>
      <c r="Q32" s="105">
        <v>1</v>
      </c>
      <c r="R32" s="15"/>
      <c r="S32" s="39">
        <v>123.42</v>
      </c>
      <c r="T32" s="2">
        <f t="shared" si="0"/>
        <v>0</v>
      </c>
    </row>
    <row r="33" spans="1:20" ht="48.75" customHeight="1" x14ac:dyDescent="0.2">
      <c r="A33" s="148"/>
      <c r="B33" s="21" t="s">
        <v>57</v>
      </c>
      <c r="C33" s="164" t="s">
        <v>25</v>
      </c>
      <c r="D33" s="164" t="s">
        <v>28</v>
      </c>
      <c r="E33" s="168" t="s">
        <v>130</v>
      </c>
      <c r="F33" s="104">
        <v>5</v>
      </c>
      <c r="G33" s="104">
        <v>1</v>
      </c>
      <c r="H33" s="104">
        <v>0</v>
      </c>
      <c r="I33" s="104">
        <v>3</v>
      </c>
      <c r="J33" s="176">
        <v>6</v>
      </c>
      <c r="K33" s="176">
        <v>6</v>
      </c>
      <c r="L33" s="176">
        <v>0</v>
      </c>
      <c r="M33" s="176">
        <v>7</v>
      </c>
      <c r="N33" s="105">
        <v>0</v>
      </c>
      <c r="O33" s="105">
        <v>0</v>
      </c>
      <c r="P33" s="105">
        <v>4</v>
      </c>
      <c r="Q33" s="105">
        <v>1</v>
      </c>
      <c r="R33" s="15"/>
      <c r="S33" s="39">
        <v>117.52</v>
      </c>
      <c r="T33" s="2">
        <f t="shared" si="0"/>
        <v>0</v>
      </c>
    </row>
    <row r="34" spans="1:20" ht="48.75" customHeight="1" x14ac:dyDescent="0.2">
      <c r="A34" s="148"/>
      <c r="B34" s="21" t="s">
        <v>121</v>
      </c>
      <c r="C34" s="164" t="s">
        <v>25</v>
      </c>
      <c r="D34" s="164" t="s">
        <v>28</v>
      </c>
      <c r="E34" s="168" t="s">
        <v>131</v>
      </c>
      <c r="F34" s="104">
        <v>5</v>
      </c>
      <c r="G34" s="104">
        <v>1</v>
      </c>
      <c r="H34" s="104">
        <v>1</v>
      </c>
      <c r="I34" s="104">
        <v>9</v>
      </c>
      <c r="J34" s="176">
        <v>0</v>
      </c>
      <c r="K34" s="176">
        <v>8</v>
      </c>
      <c r="L34" s="176">
        <v>0</v>
      </c>
      <c r="M34" s="176">
        <v>0</v>
      </c>
      <c r="N34" s="105">
        <v>0</v>
      </c>
      <c r="O34" s="105">
        <v>0</v>
      </c>
      <c r="P34" s="105">
        <v>4</v>
      </c>
      <c r="Q34" s="105">
        <v>1</v>
      </c>
      <c r="R34" s="15"/>
      <c r="S34" s="39">
        <v>92.57</v>
      </c>
      <c r="T34" s="2">
        <f t="shared" si="0"/>
        <v>0</v>
      </c>
    </row>
    <row r="35" spans="1:20" ht="48.75" customHeight="1" x14ac:dyDescent="0.2">
      <c r="A35" s="149"/>
      <c r="B35" s="36" t="s">
        <v>60</v>
      </c>
      <c r="C35" s="37" t="s">
        <v>25</v>
      </c>
      <c r="D35" s="37" t="s">
        <v>28</v>
      </c>
      <c r="E35" s="174" t="s">
        <v>130</v>
      </c>
      <c r="F35" s="115">
        <v>5</v>
      </c>
      <c r="G35" s="115">
        <v>1</v>
      </c>
      <c r="H35" s="115">
        <v>9</v>
      </c>
      <c r="I35" s="115">
        <v>3</v>
      </c>
      <c r="J35" s="116">
        <v>0</v>
      </c>
      <c r="K35" s="116">
        <v>8</v>
      </c>
      <c r="L35" s="116">
        <v>0</v>
      </c>
      <c r="M35" s="116">
        <v>0</v>
      </c>
      <c r="N35" s="116">
        <v>0</v>
      </c>
      <c r="O35" s="116">
        <v>0</v>
      </c>
      <c r="P35" s="116">
        <v>4</v>
      </c>
      <c r="Q35" s="116">
        <v>1</v>
      </c>
      <c r="R35" s="35"/>
      <c r="S35" s="39">
        <v>13.83</v>
      </c>
      <c r="T35" s="2">
        <f t="shared" si="0"/>
        <v>0</v>
      </c>
    </row>
    <row r="36" spans="1:20" ht="17.45" customHeight="1" x14ac:dyDescent="0.2">
      <c r="A36" s="63"/>
      <c r="B36" s="44"/>
      <c r="C36" s="45"/>
      <c r="D36" s="45"/>
      <c r="E36" s="52"/>
      <c r="F36" s="119"/>
      <c r="G36" s="119"/>
      <c r="H36" s="119"/>
      <c r="I36" s="119"/>
      <c r="J36" s="120"/>
      <c r="K36" s="120"/>
      <c r="L36" s="120"/>
      <c r="M36" s="120"/>
      <c r="N36" s="120"/>
      <c r="O36" s="120"/>
      <c r="P36" s="120"/>
      <c r="Q36" s="120"/>
      <c r="R36" s="22"/>
      <c r="S36" s="39"/>
    </row>
    <row r="37" spans="1:20" s="94" customFormat="1" ht="40.5" customHeight="1" x14ac:dyDescent="0.25">
      <c r="A37" s="217" t="s">
        <v>45</v>
      </c>
      <c r="B37" s="217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92"/>
      <c r="T37" s="93"/>
    </row>
    <row r="38" spans="1:20" ht="48.75" customHeight="1" x14ac:dyDescent="0.2">
      <c r="A38" s="140"/>
      <c r="B38" s="34" t="s">
        <v>46</v>
      </c>
      <c r="C38" s="30" t="s">
        <v>25</v>
      </c>
      <c r="D38" s="30" t="s">
        <v>28</v>
      </c>
      <c r="E38" s="169" t="s">
        <v>130</v>
      </c>
      <c r="F38" s="175">
        <v>0</v>
      </c>
      <c r="G38" s="175">
        <v>1</v>
      </c>
      <c r="H38" s="175">
        <v>2</v>
      </c>
      <c r="I38" s="175">
        <v>4</v>
      </c>
      <c r="J38" s="177">
        <v>6</v>
      </c>
      <c r="K38" s="177">
        <v>0</v>
      </c>
      <c r="L38" s="177">
        <v>0</v>
      </c>
      <c r="M38" s="177">
        <v>8</v>
      </c>
      <c r="N38" s="177">
        <v>0</v>
      </c>
      <c r="O38" s="177">
        <v>0</v>
      </c>
      <c r="P38" s="177">
        <v>4</v>
      </c>
      <c r="Q38" s="177">
        <v>3</v>
      </c>
      <c r="R38" s="31"/>
      <c r="S38" s="39">
        <v>9</v>
      </c>
      <c r="T38" s="2">
        <f t="shared" si="0"/>
        <v>0</v>
      </c>
    </row>
    <row r="39" spans="1:20" ht="48.75" customHeight="1" x14ac:dyDescent="0.2">
      <c r="A39" s="141"/>
      <c r="B39" s="21" t="s">
        <v>55</v>
      </c>
      <c r="C39" s="18" t="s">
        <v>25</v>
      </c>
      <c r="D39" s="18" t="s">
        <v>28</v>
      </c>
      <c r="E39" s="168" t="s">
        <v>130</v>
      </c>
      <c r="F39" s="178">
        <v>8</v>
      </c>
      <c r="G39" s="178">
        <v>1</v>
      </c>
      <c r="H39" s="178">
        <v>0</v>
      </c>
      <c r="I39" s="178">
        <v>6</v>
      </c>
      <c r="J39" s="176">
        <v>8</v>
      </c>
      <c r="K39" s="176">
        <v>0</v>
      </c>
      <c r="L39" s="176">
        <v>0</v>
      </c>
      <c r="M39" s="176">
        <v>0</v>
      </c>
      <c r="N39" s="176">
        <v>0</v>
      </c>
      <c r="O39" s="176">
        <v>0</v>
      </c>
      <c r="P39" s="176">
        <v>4</v>
      </c>
      <c r="Q39" s="176">
        <v>3</v>
      </c>
      <c r="R39" s="15"/>
      <c r="S39" s="39">
        <v>181</v>
      </c>
      <c r="T39" s="2">
        <f t="shared" si="0"/>
        <v>0</v>
      </c>
    </row>
    <row r="40" spans="1:20" ht="48.75" customHeight="1" x14ac:dyDescent="0.2">
      <c r="A40" s="150"/>
      <c r="B40" s="36" t="s">
        <v>47</v>
      </c>
      <c r="C40" s="37" t="s">
        <v>25</v>
      </c>
      <c r="D40" s="37" t="s">
        <v>28</v>
      </c>
      <c r="E40" s="174" t="s">
        <v>130</v>
      </c>
      <c r="F40" s="179">
        <v>1</v>
      </c>
      <c r="G40" s="180">
        <v>2</v>
      </c>
      <c r="H40" s="180">
        <v>4</v>
      </c>
      <c r="I40" s="180">
        <v>6</v>
      </c>
      <c r="J40" s="181">
        <v>0</v>
      </c>
      <c r="K40" s="181">
        <v>0</v>
      </c>
      <c r="L40" s="181">
        <v>0</v>
      </c>
      <c r="M40" s="181">
        <v>8</v>
      </c>
      <c r="N40" s="181">
        <v>0</v>
      </c>
      <c r="O40" s="181">
        <v>0</v>
      </c>
      <c r="P40" s="181">
        <v>4</v>
      </c>
      <c r="Q40" s="182">
        <v>3</v>
      </c>
      <c r="R40" s="35"/>
      <c r="S40" s="39">
        <v>9</v>
      </c>
      <c r="T40" s="2">
        <f t="shared" si="0"/>
        <v>0</v>
      </c>
    </row>
    <row r="41" spans="1:20" ht="17.45" customHeight="1" x14ac:dyDescent="0.2">
      <c r="A41" s="46"/>
      <c r="B41" s="46"/>
      <c r="C41" s="46"/>
      <c r="D41" s="46"/>
      <c r="E41" s="46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46"/>
      <c r="S41" s="12"/>
    </row>
    <row r="42" spans="1:20" ht="44.25" customHeight="1" x14ac:dyDescent="0.25">
      <c r="A42" s="241" t="s">
        <v>133</v>
      </c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39"/>
    </row>
    <row r="43" spans="1:20" ht="51" customHeight="1" x14ac:dyDescent="0.2">
      <c r="A43" s="139"/>
      <c r="B43" s="34" t="s">
        <v>48</v>
      </c>
      <c r="C43" s="30" t="s">
        <v>25</v>
      </c>
      <c r="D43" s="30" t="s">
        <v>28</v>
      </c>
      <c r="E43" s="169" t="s">
        <v>130</v>
      </c>
      <c r="F43" s="102">
        <v>0</v>
      </c>
      <c r="G43" s="102">
        <v>0</v>
      </c>
      <c r="H43" s="102">
        <v>0</v>
      </c>
      <c r="I43" s="102">
        <v>6</v>
      </c>
      <c r="J43" s="103">
        <v>6</v>
      </c>
      <c r="K43" s="103">
        <v>7</v>
      </c>
      <c r="L43" s="103">
        <v>0</v>
      </c>
      <c r="M43" s="103">
        <v>6</v>
      </c>
      <c r="N43" s="103">
        <v>0</v>
      </c>
      <c r="O43" s="103">
        <v>0</v>
      </c>
      <c r="P43" s="103">
        <v>4</v>
      </c>
      <c r="Q43" s="103">
        <v>3</v>
      </c>
      <c r="R43" s="31"/>
      <c r="S43" s="39">
        <v>11</v>
      </c>
      <c r="T43" s="2">
        <f t="shared" si="0"/>
        <v>0</v>
      </c>
    </row>
    <row r="44" spans="1:20" ht="51" customHeight="1" x14ac:dyDescent="0.2">
      <c r="A44" s="140"/>
      <c r="B44" s="34" t="s">
        <v>49</v>
      </c>
      <c r="C44" s="30" t="s">
        <v>25</v>
      </c>
      <c r="D44" s="30" t="s">
        <v>28</v>
      </c>
      <c r="E44" s="169" t="s">
        <v>130</v>
      </c>
      <c r="F44" s="102">
        <v>0</v>
      </c>
      <c r="G44" s="102">
        <v>0</v>
      </c>
      <c r="H44" s="102">
        <v>0</v>
      </c>
      <c r="I44" s="102">
        <v>3</v>
      </c>
      <c r="J44" s="103">
        <v>6</v>
      </c>
      <c r="K44" s="103">
        <v>7</v>
      </c>
      <c r="L44" s="103">
        <v>4</v>
      </c>
      <c r="M44" s="103">
        <v>0</v>
      </c>
      <c r="N44" s="103">
        <v>3</v>
      </c>
      <c r="O44" s="103">
        <v>0</v>
      </c>
      <c r="P44" s="103">
        <v>4</v>
      </c>
      <c r="Q44" s="103">
        <v>3</v>
      </c>
      <c r="R44" s="31"/>
      <c r="S44" s="39">
        <v>19</v>
      </c>
      <c r="T44" s="2">
        <f t="shared" si="0"/>
        <v>0</v>
      </c>
    </row>
    <row r="45" spans="1:20" ht="51" customHeight="1" x14ac:dyDescent="0.2">
      <c r="A45" s="141"/>
      <c r="B45" s="21" t="s">
        <v>50</v>
      </c>
      <c r="C45" s="18" t="s">
        <v>25</v>
      </c>
      <c r="D45" s="18" t="s">
        <v>28</v>
      </c>
      <c r="E45" s="168" t="s">
        <v>130</v>
      </c>
      <c r="F45" s="104">
        <v>0</v>
      </c>
      <c r="G45" s="104">
        <v>0</v>
      </c>
      <c r="H45" s="104">
        <v>0</v>
      </c>
      <c r="I45" s="104">
        <v>3</v>
      </c>
      <c r="J45" s="105">
        <v>6</v>
      </c>
      <c r="K45" s="105">
        <v>7</v>
      </c>
      <c r="L45" s="105">
        <v>0</v>
      </c>
      <c r="M45" s="105">
        <v>6</v>
      </c>
      <c r="N45" s="105">
        <v>0</v>
      </c>
      <c r="O45" s="105">
        <v>0</v>
      </c>
      <c r="P45" s="105">
        <v>4</v>
      </c>
      <c r="Q45" s="105">
        <v>3</v>
      </c>
      <c r="R45" s="15"/>
      <c r="S45" s="39">
        <v>11</v>
      </c>
      <c r="T45" s="2">
        <f t="shared" si="0"/>
        <v>0</v>
      </c>
    </row>
    <row r="46" spans="1:20" ht="51" customHeight="1" x14ac:dyDescent="0.2">
      <c r="A46" s="146"/>
      <c r="B46" s="34" t="s">
        <v>51</v>
      </c>
      <c r="C46" s="30" t="s">
        <v>25</v>
      </c>
      <c r="D46" s="30" t="s">
        <v>28</v>
      </c>
      <c r="E46" s="169" t="s">
        <v>130</v>
      </c>
      <c r="F46" s="106">
        <v>0</v>
      </c>
      <c r="G46" s="102">
        <v>0</v>
      </c>
      <c r="H46" s="102">
        <v>0</v>
      </c>
      <c r="I46" s="102">
        <v>5</v>
      </c>
      <c r="J46" s="103">
        <v>6</v>
      </c>
      <c r="K46" s="103">
        <v>7</v>
      </c>
      <c r="L46" s="103">
        <v>0</v>
      </c>
      <c r="M46" s="103">
        <v>6</v>
      </c>
      <c r="N46" s="103">
        <v>0</v>
      </c>
      <c r="O46" s="103">
        <v>0</v>
      </c>
      <c r="P46" s="103">
        <v>4</v>
      </c>
      <c r="Q46" s="107">
        <v>3</v>
      </c>
      <c r="R46" s="31"/>
      <c r="S46" s="39">
        <v>31</v>
      </c>
      <c r="T46" s="2">
        <f t="shared" si="0"/>
        <v>0</v>
      </c>
    </row>
    <row r="47" spans="1:20" ht="51" customHeight="1" x14ac:dyDescent="0.2">
      <c r="A47" s="146"/>
      <c r="B47" s="34" t="s">
        <v>122</v>
      </c>
      <c r="C47" s="30" t="s">
        <v>25</v>
      </c>
      <c r="D47" s="30" t="s">
        <v>28</v>
      </c>
      <c r="E47" s="169" t="s">
        <v>130</v>
      </c>
      <c r="F47" s="106"/>
      <c r="G47" s="102"/>
      <c r="H47" s="102"/>
      <c r="I47" s="102"/>
      <c r="J47" s="103"/>
      <c r="K47" s="103"/>
      <c r="L47" s="103"/>
      <c r="M47" s="103"/>
      <c r="N47" s="103"/>
      <c r="O47" s="103"/>
      <c r="P47" s="103"/>
      <c r="Q47" s="107"/>
      <c r="R47" s="31"/>
      <c r="S47" s="39">
        <v>35</v>
      </c>
      <c r="T47" s="2">
        <f t="shared" si="0"/>
        <v>0</v>
      </c>
    </row>
    <row r="48" spans="1:20" ht="51" customHeight="1" x14ac:dyDescent="0.2">
      <c r="A48" s="146"/>
      <c r="B48" s="34" t="s">
        <v>53</v>
      </c>
      <c r="C48" s="30" t="s">
        <v>25</v>
      </c>
      <c r="D48" s="30" t="s">
        <v>28</v>
      </c>
      <c r="E48" s="169" t="s">
        <v>123</v>
      </c>
      <c r="F48" s="106"/>
      <c r="G48" s="102"/>
      <c r="H48" s="102"/>
      <c r="I48" s="102"/>
      <c r="J48" s="103"/>
      <c r="K48" s="103"/>
      <c r="L48" s="103"/>
      <c r="M48" s="103"/>
      <c r="N48" s="103"/>
      <c r="O48" s="103"/>
      <c r="P48" s="103"/>
      <c r="Q48" s="107"/>
      <c r="R48" s="31"/>
      <c r="S48" s="39">
        <v>15</v>
      </c>
      <c r="T48" s="2">
        <f t="shared" si="0"/>
        <v>0</v>
      </c>
    </row>
    <row r="49" spans="1:20" ht="51" customHeight="1" x14ac:dyDescent="0.2">
      <c r="A49" s="151"/>
      <c r="B49" s="59" t="s">
        <v>52</v>
      </c>
      <c r="C49" s="60" t="s">
        <v>25</v>
      </c>
      <c r="D49" s="60" t="s">
        <v>28</v>
      </c>
      <c r="E49" s="183" t="s">
        <v>130</v>
      </c>
      <c r="F49" s="121">
        <v>0</v>
      </c>
      <c r="G49" s="110">
        <v>0</v>
      </c>
      <c r="H49" s="110">
        <v>0</v>
      </c>
      <c r="I49" s="110">
        <v>1</v>
      </c>
      <c r="J49" s="111">
        <v>6</v>
      </c>
      <c r="K49" s="111">
        <v>5</v>
      </c>
      <c r="L49" s="111">
        <v>0</v>
      </c>
      <c r="M49" s="111">
        <v>1</v>
      </c>
      <c r="N49" s="111">
        <v>0</v>
      </c>
      <c r="O49" s="111">
        <v>0</v>
      </c>
      <c r="P49" s="111">
        <v>4</v>
      </c>
      <c r="Q49" s="122">
        <v>3</v>
      </c>
      <c r="R49" s="62"/>
      <c r="S49" s="39">
        <v>6</v>
      </c>
      <c r="T49" s="2">
        <f t="shared" si="0"/>
        <v>0</v>
      </c>
    </row>
    <row r="50" spans="1:20" s="13" customFormat="1" ht="17.45" customHeight="1" x14ac:dyDescent="0.2">
      <c r="A50" s="46"/>
      <c r="B50" s="46"/>
      <c r="C50" s="46"/>
      <c r="D50" s="46"/>
      <c r="E50" s="46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46"/>
      <c r="S50" s="12"/>
      <c r="T50" s="2"/>
    </row>
    <row r="51" spans="1:20" ht="44.25" customHeight="1" x14ac:dyDescent="0.25">
      <c r="A51" s="217" t="s">
        <v>61</v>
      </c>
      <c r="B51" s="217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</row>
    <row r="52" spans="1:20" ht="51" customHeight="1" x14ac:dyDescent="0.2">
      <c r="A52" s="139"/>
      <c r="B52" s="20" t="s">
        <v>64</v>
      </c>
      <c r="C52" s="17" t="s">
        <v>25</v>
      </c>
      <c r="D52" s="17" t="s">
        <v>28</v>
      </c>
      <c r="E52" s="169" t="s">
        <v>130</v>
      </c>
      <c r="F52" s="102">
        <v>1</v>
      </c>
      <c r="G52" s="102">
        <v>0</v>
      </c>
      <c r="H52" s="102">
        <v>0</v>
      </c>
      <c r="I52" s="102">
        <v>2</v>
      </c>
      <c r="J52" s="103">
        <v>6</v>
      </c>
      <c r="K52" s="103">
        <v>5</v>
      </c>
      <c r="L52" s="103">
        <v>0</v>
      </c>
      <c r="M52" s="103">
        <v>7</v>
      </c>
      <c r="N52" s="103">
        <v>0</v>
      </c>
      <c r="O52" s="103">
        <v>0</v>
      </c>
      <c r="P52" s="103">
        <v>4</v>
      </c>
      <c r="Q52" s="103">
        <v>3</v>
      </c>
      <c r="R52" s="14"/>
      <c r="S52" s="1">
        <v>12</v>
      </c>
      <c r="T52" s="2">
        <f t="shared" si="0"/>
        <v>0</v>
      </c>
    </row>
    <row r="53" spans="1:20" ht="51" customHeight="1" x14ac:dyDescent="0.2">
      <c r="A53" s="140"/>
      <c r="B53" s="20" t="s">
        <v>65</v>
      </c>
      <c r="C53" s="17" t="s">
        <v>25</v>
      </c>
      <c r="D53" s="17" t="s">
        <v>28</v>
      </c>
      <c r="E53" s="169" t="s">
        <v>130</v>
      </c>
      <c r="F53" s="102">
        <v>2</v>
      </c>
      <c r="G53" s="102">
        <v>0</v>
      </c>
      <c r="H53" s="102">
        <v>0</v>
      </c>
      <c r="I53" s="102">
        <v>2</v>
      </c>
      <c r="J53" s="103">
        <v>6</v>
      </c>
      <c r="K53" s="103">
        <v>5</v>
      </c>
      <c r="L53" s="103">
        <v>0</v>
      </c>
      <c r="M53" s="103">
        <v>7</v>
      </c>
      <c r="N53" s="103">
        <v>0</v>
      </c>
      <c r="O53" s="103">
        <v>0</v>
      </c>
      <c r="P53" s="103">
        <v>4</v>
      </c>
      <c r="Q53" s="103">
        <v>3</v>
      </c>
      <c r="R53" s="14"/>
      <c r="S53" s="1">
        <v>12</v>
      </c>
      <c r="T53" s="2">
        <f t="shared" si="0"/>
        <v>0</v>
      </c>
    </row>
    <row r="54" spans="1:20" ht="51" customHeight="1" x14ac:dyDescent="0.2">
      <c r="A54" s="140"/>
      <c r="B54" s="21" t="s">
        <v>66</v>
      </c>
      <c r="C54" s="18" t="s">
        <v>25</v>
      </c>
      <c r="D54" s="18" t="s">
        <v>28</v>
      </c>
      <c r="E54" s="168" t="s">
        <v>130</v>
      </c>
      <c r="F54" s="104">
        <v>1</v>
      </c>
      <c r="G54" s="104">
        <v>0</v>
      </c>
      <c r="H54" s="104">
        <v>0</v>
      </c>
      <c r="I54" s="104">
        <v>5</v>
      </c>
      <c r="J54" s="105">
        <v>6</v>
      </c>
      <c r="K54" s="105">
        <v>5</v>
      </c>
      <c r="L54" s="105">
        <v>0</v>
      </c>
      <c r="M54" s="105">
        <v>7</v>
      </c>
      <c r="N54" s="105">
        <v>0</v>
      </c>
      <c r="O54" s="105">
        <v>0</v>
      </c>
      <c r="P54" s="105">
        <v>4</v>
      </c>
      <c r="Q54" s="105">
        <v>3</v>
      </c>
      <c r="R54" s="15"/>
      <c r="S54" s="39">
        <v>13</v>
      </c>
      <c r="T54" s="2">
        <f t="shared" si="0"/>
        <v>0</v>
      </c>
    </row>
    <row r="55" spans="1:20" ht="51" customHeight="1" x14ac:dyDescent="0.2">
      <c r="A55" s="140"/>
      <c r="B55" s="21" t="s">
        <v>67</v>
      </c>
      <c r="C55" s="18" t="s">
        <v>25</v>
      </c>
      <c r="D55" s="18" t="s">
        <v>28</v>
      </c>
      <c r="E55" s="168" t="s">
        <v>130</v>
      </c>
      <c r="F55" s="104">
        <v>2</v>
      </c>
      <c r="G55" s="104">
        <v>0</v>
      </c>
      <c r="H55" s="104">
        <v>0</v>
      </c>
      <c r="I55" s="104">
        <v>5</v>
      </c>
      <c r="J55" s="105">
        <v>6</v>
      </c>
      <c r="K55" s="105">
        <v>5</v>
      </c>
      <c r="L55" s="105">
        <v>0</v>
      </c>
      <c r="M55" s="105">
        <v>7</v>
      </c>
      <c r="N55" s="105">
        <v>0</v>
      </c>
      <c r="O55" s="105">
        <v>0</v>
      </c>
      <c r="P55" s="105">
        <v>4</v>
      </c>
      <c r="Q55" s="105">
        <v>3</v>
      </c>
      <c r="R55" s="15"/>
      <c r="S55" s="39">
        <v>13</v>
      </c>
      <c r="T55" s="2">
        <f t="shared" si="0"/>
        <v>0</v>
      </c>
    </row>
    <row r="56" spans="1:20" ht="51" customHeight="1" x14ac:dyDescent="0.2">
      <c r="A56" s="140"/>
      <c r="B56" s="21" t="s">
        <v>125</v>
      </c>
      <c r="C56" s="18" t="s">
        <v>25</v>
      </c>
      <c r="D56" s="18" t="s">
        <v>28</v>
      </c>
      <c r="E56" s="168" t="s">
        <v>130</v>
      </c>
      <c r="F56" s="104">
        <v>4</v>
      </c>
      <c r="G56" s="104">
        <v>1</v>
      </c>
      <c r="H56" s="104">
        <v>0</v>
      </c>
      <c r="I56" s="104">
        <v>3</v>
      </c>
      <c r="J56" s="105">
        <v>6</v>
      </c>
      <c r="K56" s="105">
        <v>5</v>
      </c>
      <c r="L56" s="105">
        <v>0</v>
      </c>
      <c r="M56" s="105">
        <v>7</v>
      </c>
      <c r="N56" s="105">
        <v>0</v>
      </c>
      <c r="O56" s="105">
        <v>0</v>
      </c>
      <c r="P56" s="105">
        <v>4</v>
      </c>
      <c r="Q56" s="105">
        <v>3</v>
      </c>
      <c r="R56" s="15"/>
      <c r="S56" s="39">
        <v>10</v>
      </c>
      <c r="T56" s="2">
        <f t="shared" si="0"/>
        <v>0</v>
      </c>
    </row>
    <row r="57" spans="1:20" ht="51" customHeight="1" x14ac:dyDescent="0.2">
      <c r="A57" s="143"/>
      <c r="B57" s="21" t="s">
        <v>126</v>
      </c>
      <c r="C57" s="166" t="s">
        <v>25</v>
      </c>
      <c r="D57" s="166" t="s">
        <v>28</v>
      </c>
      <c r="E57" s="168" t="s">
        <v>130</v>
      </c>
      <c r="F57" s="104">
        <v>4</v>
      </c>
      <c r="G57" s="104">
        <v>0</v>
      </c>
      <c r="H57" s="104">
        <v>0</v>
      </c>
      <c r="I57" s="104">
        <v>2</v>
      </c>
      <c r="J57" s="105">
        <v>6</v>
      </c>
      <c r="K57" s="105">
        <v>5</v>
      </c>
      <c r="L57" s="105">
        <v>0</v>
      </c>
      <c r="M57" s="105">
        <v>7</v>
      </c>
      <c r="N57" s="105">
        <v>0</v>
      </c>
      <c r="O57" s="105">
        <v>0</v>
      </c>
      <c r="P57" s="105">
        <v>4</v>
      </c>
      <c r="Q57" s="105">
        <v>3</v>
      </c>
      <c r="R57" s="15"/>
      <c r="S57" s="39">
        <v>13</v>
      </c>
      <c r="T57" s="2">
        <f t="shared" si="0"/>
        <v>0</v>
      </c>
    </row>
    <row r="58" spans="1:20" ht="51" customHeight="1" x14ac:dyDescent="0.2">
      <c r="A58" s="143"/>
      <c r="B58" s="34" t="s">
        <v>124</v>
      </c>
      <c r="C58" s="30" t="s">
        <v>25</v>
      </c>
      <c r="D58" s="30" t="s">
        <v>28</v>
      </c>
      <c r="E58" s="169" t="s">
        <v>130</v>
      </c>
      <c r="F58" s="102">
        <v>4</v>
      </c>
      <c r="G58" s="102">
        <v>2</v>
      </c>
      <c r="H58" s="102">
        <v>5</v>
      </c>
      <c r="I58" s="102">
        <v>4</v>
      </c>
      <c r="J58" s="103">
        <v>6</v>
      </c>
      <c r="K58" s="103">
        <v>5</v>
      </c>
      <c r="L58" s="103">
        <v>0</v>
      </c>
      <c r="M58" s="103">
        <v>7</v>
      </c>
      <c r="N58" s="103">
        <v>0</v>
      </c>
      <c r="O58" s="103">
        <v>0</v>
      </c>
      <c r="P58" s="103">
        <v>4</v>
      </c>
      <c r="Q58" s="103">
        <v>3</v>
      </c>
      <c r="R58" s="31"/>
      <c r="S58" s="39">
        <v>34</v>
      </c>
      <c r="T58" s="2">
        <f t="shared" si="0"/>
        <v>0</v>
      </c>
    </row>
    <row r="59" spans="1:20" ht="51" customHeight="1" x14ac:dyDescent="0.2">
      <c r="A59" s="152"/>
      <c r="B59" s="96" t="s">
        <v>62</v>
      </c>
      <c r="C59" s="88" t="s">
        <v>25</v>
      </c>
      <c r="D59" s="88" t="s">
        <v>28</v>
      </c>
      <c r="E59" s="170" t="s">
        <v>130</v>
      </c>
      <c r="F59" s="123">
        <v>1</v>
      </c>
      <c r="G59" s="119">
        <v>0</v>
      </c>
      <c r="H59" s="119">
        <v>0</v>
      </c>
      <c r="I59" s="119">
        <v>9</v>
      </c>
      <c r="J59" s="120">
        <v>6</v>
      </c>
      <c r="K59" s="120">
        <v>5</v>
      </c>
      <c r="L59" s="120">
        <v>0</v>
      </c>
      <c r="M59" s="120">
        <v>7</v>
      </c>
      <c r="N59" s="120">
        <v>0</v>
      </c>
      <c r="O59" s="120">
        <v>0</v>
      </c>
      <c r="P59" s="120">
        <v>4</v>
      </c>
      <c r="Q59" s="124">
        <v>3</v>
      </c>
      <c r="R59" s="87"/>
      <c r="S59" s="1">
        <v>47</v>
      </c>
      <c r="T59" s="2">
        <f t="shared" si="0"/>
        <v>0</v>
      </c>
    </row>
    <row r="60" spans="1:20" ht="51" customHeight="1" x14ac:dyDescent="0.2">
      <c r="A60" s="153"/>
      <c r="B60" s="21" t="s">
        <v>63</v>
      </c>
      <c r="C60" s="18" t="s">
        <v>25</v>
      </c>
      <c r="D60" s="18" t="s">
        <v>28</v>
      </c>
      <c r="E60" s="168" t="s">
        <v>130</v>
      </c>
      <c r="F60" s="108">
        <v>2</v>
      </c>
      <c r="G60" s="104">
        <v>0</v>
      </c>
      <c r="H60" s="104">
        <v>0</v>
      </c>
      <c r="I60" s="104">
        <v>9</v>
      </c>
      <c r="J60" s="105">
        <v>6</v>
      </c>
      <c r="K60" s="105">
        <v>5</v>
      </c>
      <c r="L60" s="105">
        <v>0</v>
      </c>
      <c r="M60" s="105">
        <v>7</v>
      </c>
      <c r="N60" s="105">
        <v>0</v>
      </c>
      <c r="O60" s="105">
        <v>0</v>
      </c>
      <c r="P60" s="105">
        <v>4</v>
      </c>
      <c r="Q60" s="109">
        <v>3</v>
      </c>
      <c r="R60" s="15"/>
      <c r="S60" s="39">
        <v>47</v>
      </c>
      <c r="T60" s="2">
        <f t="shared" si="0"/>
        <v>0</v>
      </c>
    </row>
    <row r="61" spans="1:20" ht="17.25" customHeight="1" x14ac:dyDescent="0.2">
      <c r="A61" s="75"/>
      <c r="B61" s="82"/>
      <c r="C61" s="83"/>
      <c r="D61" s="83"/>
      <c r="E61" s="84"/>
      <c r="F61" s="125"/>
      <c r="G61" s="125"/>
      <c r="H61" s="125"/>
      <c r="I61" s="125"/>
      <c r="J61" s="126"/>
      <c r="K61" s="126"/>
      <c r="L61" s="126"/>
      <c r="M61" s="126"/>
      <c r="N61" s="126"/>
      <c r="O61" s="126"/>
      <c r="P61" s="126"/>
      <c r="Q61" s="126"/>
      <c r="R61" s="85"/>
      <c r="S61" s="39"/>
    </row>
    <row r="62" spans="1:20" ht="44.25" customHeight="1" x14ac:dyDescent="0.25">
      <c r="A62" s="246" t="s">
        <v>98</v>
      </c>
      <c r="B62" s="246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39"/>
    </row>
    <row r="63" spans="1:20" ht="51" customHeight="1" x14ac:dyDescent="0.2">
      <c r="A63" s="154"/>
      <c r="B63" s="81" t="s">
        <v>99</v>
      </c>
      <c r="C63" s="65" t="s">
        <v>25</v>
      </c>
      <c r="D63" s="65" t="s">
        <v>28</v>
      </c>
      <c r="E63" s="167" t="s">
        <v>130</v>
      </c>
      <c r="F63" s="127">
        <v>0</v>
      </c>
      <c r="G63" s="128">
        <v>0</v>
      </c>
      <c r="H63" s="128">
        <v>0</v>
      </c>
      <c r="I63" s="128">
        <v>4</v>
      </c>
      <c r="J63" s="129">
        <v>6</v>
      </c>
      <c r="K63" s="129">
        <v>5</v>
      </c>
      <c r="L63" s="129">
        <v>0</v>
      </c>
      <c r="M63" s="129">
        <v>0</v>
      </c>
      <c r="N63" s="129">
        <v>0</v>
      </c>
      <c r="O63" s="129">
        <v>0</v>
      </c>
      <c r="P63" s="129">
        <v>4</v>
      </c>
      <c r="Q63" s="129">
        <v>2</v>
      </c>
      <c r="R63" s="66"/>
      <c r="S63" s="39">
        <v>124.49</v>
      </c>
      <c r="T63" s="2">
        <f t="shared" si="0"/>
        <v>0</v>
      </c>
    </row>
    <row r="64" spans="1:20" ht="17.25" customHeight="1" x14ac:dyDescent="0.2">
      <c r="A64" s="218"/>
      <c r="B64" s="221" t="s">
        <v>100</v>
      </c>
      <c r="C64" s="224" t="s">
        <v>25</v>
      </c>
      <c r="D64" s="224" t="s">
        <v>54</v>
      </c>
      <c r="E64" s="86" t="s">
        <v>101</v>
      </c>
      <c r="F64" s="123">
        <v>0</v>
      </c>
      <c r="G64" s="119">
        <v>0</v>
      </c>
      <c r="H64" s="119">
        <v>7</v>
      </c>
      <c r="I64" s="119">
        <v>3</v>
      </c>
      <c r="J64" s="120">
        <v>0</v>
      </c>
      <c r="K64" s="120">
        <v>1</v>
      </c>
      <c r="L64" s="120">
        <v>0</v>
      </c>
      <c r="M64" s="120">
        <v>5</v>
      </c>
      <c r="N64" s="120">
        <v>9</v>
      </c>
      <c r="O64" s="120">
        <v>9</v>
      </c>
      <c r="P64" s="120">
        <v>4</v>
      </c>
      <c r="Q64" s="120">
        <v>3</v>
      </c>
      <c r="R64" s="87"/>
      <c r="S64" s="39">
        <v>160</v>
      </c>
      <c r="T64" s="2">
        <f t="shared" si="0"/>
        <v>0</v>
      </c>
    </row>
    <row r="65" spans="1:20" ht="17.25" customHeight="1" x14ac:dyDescent="0.2">
      <c r="A65" s="219"/>
      <c r="B65" s="222"/>
      <c r="C65" s="225"/>
      <c r="D65" s="225"/>
      <c r="E65" s="32" t="s">
        <v>102</v>
      </c>
      <c r="F65" s="106">
        <v>0</v>
      </c>
      <c r="G65" s="102">
        <v>0</v>
      </c>
      <c r="H65" s="102">
        <v>7</v>
      </c>
      <c r="I65" s="102">
        <v>3</v>
      </c>
      <c r="J65" s="103">
        <v>0</v>
      </c>
      <c r="K65" s="103">
        <v>2</v>
      </c>
      <c r="L65" s="103">
        <v>0</v>
      </c>
      <c r="M65" s="103">
        <v>5</v>
      </c>
      <c r="N65" s="103">
        <v>9</v>
      </c>
      <c r="O65" s="103">
        <v>9</v>
      </c>
      <c r="P65" s="103">
        <v>4</v>
      </c>
      <c r="Q65" s="103">
        <v>3</v>
      </c>
      <c r="R65" s="31"/>
      <c r="S65" s="39">
        <v>160</v>
      </c>
      <c r="T65" s="2">
        <f t="shared" si="0"/>
        <v>0</v>
      </c>
    </row>
    <row r="66" spans="1:20" ht="17.25" customHeight="1" x14ac:dyDescent="0.2">
      <c r="A66" s="219"/>
      <c r="B66" s="222"/>
      <c r="C66" s="225"/>
      <c r="D66" s="225"/>
      <c r="E66" s="90" t="s">
        <v>103</v>
      </c>
      <c r="F66" s="106">
        <v>0</v>
      </c>
      <c r="G66" s="102">
        <v>0</v>
      </c>
      <c r="H66" s="102">
        <v>7</v>
      </c>
      <c r="I66" s="102">
        <v>3</v>
      </c>
      <c r="J66" s="103">
        <v>0</v>
      </c>
      <c r="K66" s="103">
        <v>3</v>
      </c>
      <c r="L66" s="103">
        <v>0</v>
      </c>
      <c r="M66" s="103">
        <v>5</v>
      </c>
      <c r="N66" s="103">
        <v>9</v>
      </c>
      <c r="O66" s="103">
        <v>9</v>
      </c>
      <c r="P66" s="103">
        <v>4</v>
      </c>
      <c r="Q66" s="103">
        <v>3</v>
      </c>
      <c r="R66" s="31"/>
      <c r="S66" s="39">
        <v>168</v>
      </c>
      <c r="T66" s="2">
        <f t="shared" si="0"/>
        <v>0</v>
      </c>
    </row>
    <row r="67" spans="1:20" ht="17.25" customHeight="1" x14ac:dyDescent="0.2">
      <c r="A67" s="220"/>
      <c r="B67" s="223"/>
      <c r="C67" s="226"/>
      <c r="D67" s="226"/>
      <c r="E67" s="61" t="s">
        <v>104</v>
      </c>
      <c r="F67" s="121">
        <v>0</v>
      </c>
      <c r="G67" s="110">
        <v>0</v>
      </c>
      <c r="H67" s="110">
        <v>7</v>
      </c>
      <c r="I67" s="110">
        <v>3</v>
      </c>
      <c r="J67" s="111">
        <v>0</v>
      </c>
      <c r="K67" s="111">
        <v>8</v>
      </c>
      <c r="L67" s="111">
        <v>0</v>
      </c>
      <c r="M67" s="111">
        <v>5</v>
      </c>
      <c r="N67" s="111">
        <v>9</v>
      </c>
      <c r="O67" s="111">
        <v>9</v>
      </c>
      <c r="P67" s="111">
        <v>4</v>
      </c>
      <c r="Q67" s="111">
        <v>3</v>
      </c>
      <c r="R67" s="62"/>
      <c r="S67" s="39">
        <v>192</v>
      </c>
      <c r="T67" s="2">
        <f t="shared" si="0"/>
        <v>0</v>
      </c>
    </row>
    <row r="68" spans="1:20" ht="17.25" customHeight="1" x14ac:dyDescent="0.2">
      <c r="A68" s="43"/>
      <c r="B68" s="44"/>
      <c r="C68" s="45"/>
      <c r="D68" s="45"/>
      <c r="E68" s="57"/>
      <c r="F68" s="119"/>
      <c r="G68" s="119"/>
      <c r="H68" s="119"/>
      <c r="I68" s="119"/>
      <c r="J68" s="120"/>
      <c r="K68" s="120"/>
      <c r="L68" s="120"/>
      <c r="M68" s="120"/>
      <c r="N68" s="120"/>
      <c r="O68" s="120"/>
      <c r="P68" s="120"/>
      <c r="Q68" s="120"/>
      <c r="R68" s="22"/>
      <c r="S68" s="39"/>
    </row>
    <row r="69" spans="1:20" ht="44.25" customHeight="1" x14ac:dyDescent="0.25">
      <c r="A69" s="249" t="s">
        <v>89</v>
      </c>
      <c r="B69" s="249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  <c r="S69" s="39"/>
    </row>
    <row r="70" spans="1:20" ht="49.5" customHeight="1" x14ac:dyDescent="0.2">
      <c r="A70" s="205"/>
      <c r="B70" s="21" t="s">
        <v>142</v>
      </c>
      <c r="C70" s="206" t="s">
        <v>25</v>
      </c>
      <c r="D70" s="206" t="s">
        <v>28</v>
      </c>
      <c r="E70" s="19"/>
      <c r="F70" s="108">
        <v>4</v>
      </c>
      <c r="G70" s="104">
        <v>0</v>
      </c>
      <c r="H70" s="104">
        <v>7</v>
      </c>
      <c r="I70" s="104">
        <v>5</v>
      </c>
      <c r="J70" s="105">
        <v>0</v>
      </c>
      <c r="K70" s="105">
        <v>0</v>
      </c>
      <c r="L70" s="105">
        <v>0</v>
      </c>
      <c r="M70" s="105">
        <v>0</v>
      </c>
      <c r="N70" s="105">
        <v>0</v>
      </c>
      <c r="O70" s="105">
        <v>0</v>
      </c>
      <c r="P70" s="105">
        <v>4</v>
      </c>
      <c r="Q70" s="105">
        <v>2</v>
      </c>
      <c r="R70" s="15"/>
      <c r="S70" s="39">
        <v>138.88999999999999</v>
      </c>
      <c r="T70" s="2">
        <f t="shared" ref="T70:T123" si="1">SUM(R70*S70)</f>
        <v>0</v>
      </c>
    </row>
    <row r="71" spans="1:20" ht="49.5" customHeight="1" x14ac:dyDescent="0.2">
      <c r="A71" s="207"/>
      <c r="B71" s="21" t="s">
        <v>143</v>
      </c>
      <c r="C71" s="209" t="s">
        <v>25</v>
      </c>
      <c r="D71" s="209" t="s">
        <v>28</v>
      </c>
      <c r="E71" s="19"/>
      <c r="F71" s="108">
        <v>3</v>
      </c>
      <c r="G71" s="104">
        <v>0</v>
      </c>
      <c r="H71" s="104">
        <v>7</v>
      </c>
      <c r="I71" s="104">
        <v>5</v>
      </c>
      <c r="J71" s="105">
        <v>0</v>
      </c>
      <c r="K71" s="105">
        <v>0</v>
      </c>
      <c r="L71" s="105">
        <v>0</v>
      </c>
      <c r="M71" s="105">
        <v>0</v>
      </c>
      <c r="N71" s="105">
        <v>0</v>
      </c>
      <c r="O71" s="105">
        <v>0</v>
      </c>
      <c r="P71" s="105">
        <v>4</v>
      </c>
      <c r="Q71" s="105">
        <v>2</v>
      </c>
      <c r="R71" s="15"/>
      <c r="S71" s="39">
        <v>151.91999999999999</v>
      </c>
      <c r="T71" s="2">
        <f t="shared" si="1"/>
        <v>0</v>
      </c>
    </row>
    <row r="72" spans="1:20" ht="49.5" customHeight="1" x14ac:dyDescent="0.2">
      <c r="A72" s="205"/>
      <c r="B72" s="21" t="s">
        <v>144</v>
      </c>
      <c r="C72" s="206" t="s">
        <v>25</v>
      </c>
      <c r="D72" s="206" t="s">
        <v>28</v>
      </c>
      <c r="E72" s="19"/>
      <c r="F72" s="108">
        <v>2</v>
      </c>
      <c r="G72" s="104">
        <v>0</v>
      </c>
      <c r="H72" s="104">
        <v>7</v>
      </c>
      <c r="I72" s="104">
        <v>5</v>
      </c>
      <c r="J72" s="105">
        <v>0</v>
      </c>
      <c r="K72" s="105">
        <v>0</v>
      </c>
      <c r="L72" s="105">
        <v>0</v>
      </c>
      <c r="M72" s="105">
        <v>0</v>
      </c>
      <c r="N72" s="105">
        <v>0</v>
      </c>
      <c r="O72" s="105">
        <v>0</v>
      </c>
      <c r="P72" s="105">
        <v>4</v>
      </c>
      <c r="Q72" s="105">
        <v>2</v>
      </c>
      <c r="R72" s="15"/>
      <c r="S72" s="39">
        <v>138.88999999999999</v>
      </c>
      <c r="T72" s="2">
        <f t="shared" si="1"/>
        <v>0</v>
      </c>
    </row>
    <row r="73" spans="1:20" ht="49.5" customHeight="1" x14ac:dyDescent="0.2">
      <c r="A73" s="205"/>
      <c r="B73" s="21" t="s">
        <v>139</v>
      </c>
      <c r="C73" s="206" t="s">
        <v>25</v>
      </c>
      <c r="D73" s="206" t="s">
        <v>28</v>
      </c>
      <c r="E73" s="19"/>
      <c r="F73" s="108">
        <v>7</v>
      </c>
      <c r="G73" s="104">
        <v>5</v>
      </c>
      <c r="H73" s="104">
        <v>9</v>
      </c>
      <c r="I73" s="104">
        <v>9</v>
      </c>
      <c r="J73" s="105">
        <v>5</v>
      </c>
      <c r="K73" s="105">
        <v>3</v>
      </c>
      <c r="L73" s="105">
        <v>0</v>
      </c>
      <c r="M73" s="105">
        <v>0</v>
      </c>
      <c r="N73" s="105">
        <v>0</v>
      </c>
      <c r="O73" s="105">
        <v>0</v>
      </c>
      <c r="P73" s="105">
        <v>1</v>
      </c>
      <c r="Q73" s="105">
        <v>9</v>
      </c>
      <c r="R73" s="15"/>
      <c r="S73" s="39">
        <v>22</v>
      </c>
      <c r="T73" s="2">
        <f t="shared" si="1"/>
        <v>0</v>
      </c>
    </row>
    <row r="74" spans="1:20" ht="49.5" customHeight="1" x14ac:dyDescent="0.2">
      <c r="A74" s="205"/>
      <c r="B74" s="21" t="s">
        <v>140</v>
      </c>
      <c r="C74" s="206" t="s">
        <v>25</v>
      </c>
      <c r="D74" s="206" t="s">
        <v>28</v>
      </c>
      <c r="E74" s="19"/>
      <c r="F74" s="108">
        <v>0</v>
      </c>
      <c r="G74" s="104">
        <v>0</v>
      </c>
      <c r="H74" s="104">
        <v>7</v>
      </c>
      <c r="I74" s="104">
        <v>5</v>
      </c>
      <c r="J74" s="105">
        <v>6</v>
      </c>
      <c r="K74" s="105">
        <v>5</v>
      </c>
      <c r="L74" s="105">
        <v>0</v>
      </c>
      <c r="M74" s="105">
        <v>0</v>
      </c>
      <c r="N74" s="105">
        <v>0</v>
      </c>
      <c r="O74" s="105">
        <v>0</v>
      </c>
      <c r="P74" s="105">
        <v>4</v>
      </c>
      <c r="Q74" s="105">
        <v>2</v>
      </c>
      <c r="R74" s="15"/>
      <c r="S74" s="39">
        <v>21.51</v>
      </c>
      <c r="T74" s="2">
        <f t="shared" si="1"/>
        <v>0</v>
      </c>
    </row>
    <row r="75" spans="1:20" ht="49.5" customHeight="1" x14ac:dyDescent="0.2">
      <c r="A75" s="205"/>
      <c r="B75" s="21" t="s">
        <v>141</v>
      </c>
      <c r="C75" s="206" t="s">
        <v>25</v>
      </c>
      <c r="D75" s="206" t="s">
        <v>28</v>
      </c>
      <c r="E75" s="19"/>
      <c r="F75" s="106">
        <v>0</v>
      </c>
      <c r="G75" s="102">
        <v>0</v>
      </c>
      <c r="H75" s="102">
        <v>7</v>
      </c>
      <c r="I75" s="102">
        <v>5</v>
      </c>
      <c r="J75" s="103">
        <v>5</v>
      </c>
      <c r="K75" s="103">
        <v>7</v>
      </c>
      <c r="L75" s="103">
        <v>0</v>
      </c>
      <c r="M75" s="103">
        <v>0</v>
      </c>
      <c r="N75" s="103">
        <v>0</v>
      </c>
      <c r="O75" s="103">
        <v>0</v>
      </c>
      <c r="P75" s="103">
        <v>1</v>
      </c>
      <c r="Q75" s="107">
        <v>9</v>
      </c>
      <c r="R75" s="15"/>
      <c r="S75" s="39">
        <v>9</v>
      </c>
      <c r="T75" s="2">
        <f t="shared" si="1"/>
        <v>0</v>
      </c>
    </row>
    <row r="76" spans="1:20" ht="49.5" customHeight="1" x14ac:dyDescent="0.2">
      <c r="A76" s="189"/>
      <c r="B76" s="21" t="s">
        <v>107</v>
      </c>
      <c r="C76" s="191" t="s">
        <v>25</v>
      </c>
      <c r="D76" s="191" t="s">
        <v>28</v>
      </c>
      <c r="E76" s="168" t="s">
        <v>123</v>
      </c>
      <c r="F76" s="100">
        <v>2</v>
      </c>
      <c r="G76" s="100">
        <v>0</v>
      </c>
      <c r="H76" s="100">
        <v>8</v>
      </c>
      <c r="I76" s="100">
        <v>0</v>
      </c>
      <c r="J76" s="101">
        <v>0</v>
      </c>
      <c r="K76" s="101">
        <v>0</v>
      </c>
      <c r="L76" s="101">
        <v>0</v>
      </c>
      <c r="M76" s="101">
        <v>0</v>
      </c>
      <c r="N76" s="101">
        <v>0</v>
      </c>
      <c r="O76" s="101">
        <v>0</v>
      </c>
      <c r="P76" s="101">
        <v>4</v>
      </c>
      <c r="Q76" s="101">
        <v>2</v>
      </c>
      <c r="R76" s="15"/>
      <c r="S76" s="39">
        <v>298.98</v>
      </c>
      <c r="T76" s="2">
        <f t="shared" si="1"/>
        <v>0</v>
      </c>
    </row>
    <row r="77" spans="1:20" ht="49.5" customHeight="1" x14ac:dyDescent="0.2">
      <c r="A77" s="156"/>
      <c r="B77" s="21" t="s">
        <v>105</v>
      </c>
      <c r="C77" s="89" t="s">
        <v>25</v>
      </c>
      <c r="D77" s="89" t="s">
        <v>28</v>
      </c>
      <c r="E77" s="168" t="s">
        <v>130</v>
      </c>
      <c r="F77" s="108">
        <v>0</v>
      </c>
      <c r="G77" s="104">
        <v>0</v>
      </c>
      <c r="H77" s="104">
        <v>8</v>
      </c>
      <c r="I77" s="104">
        <v>0</v>
      </c>
      <c r="J77" s="105">
        <v>6</v>
      </c>
      <c r="K77" s="105">
        <v>5</v>
      </c>
      <c r="L77" s="105">
        <v>0</v>
      </c>
      <c r="M77" s="105">
        <v>0</v>
      </c>
      <c r="N77" s="105">
        <v>0</v>
      </c>
      <c r="O77" s="105">
        <v>0</v>
      </c>
      <c r="P77" s="105">
        <v>4</v>
      </c>
      <c r="Q77" s="105">
        <v>2</v>
      </c>
      <c r="R77" s="15"/>
      <c r="S77" s="39">
        <v>30.86</v>
      </c>
      <c r="T77" s="2">
        <f t="shared" si="1"/>
        <v>0</v>
      </c>
    </row>
    <row r="78" spans="1:20" ht="49.5" customHeight="1" x14ac:dyDescent="0.2">
      <c r="A78" s="156"/>
      <c r="B78" s="21" t="s">
        <v>106</v>
      </c>
      <c r="C78" s="89" t="s">
        <v>25</v>
      </c>
      <c r="D78" s="89" t="s">
        <v>28</v>
      </c>
      <c r="E78" s="168" t="s">
        <v>127</v>
      </c>
      <c r="F78" s="108">
        <v>8</v>
      </c>
      <c r="G78" s="104">
        <v>0</v>
      </c>
      <c r="H78" s="104">
        <v>3</v>
      </c>
      <c r="I78" s="104">
        <v>9</v>
      </c>
      <c r="J78" s="105">
        <v>5</v>
      </c>
      <c r="K78" s="105">
        <v>3</v>
      </c>
      <c r="L78" s="105">
        <v>0</v>
      </c>
      <c r="M78" s="105">
        <v>0</v>
      </c>
      <c r="N78" s="105">
        <v>0</v>
      </c>
      <c r="O78" s="105">
        <v>0</v>
      </c>
      <c r="P78" s="105">
        <v>1</v>
      </c>
      <c r="Q78" s="105">
        <v>9</v>
      </c>
      <c r="R78" s="15"/>
      <c r="S78" s="39">
        <v>21</v>
      </c>
      <c r="T78" s="2">
        <f t="shared" si="1"/>
        <v>0</v>
      </c>
    </row>
    <row r="79" spans="1:20" ht="49.5" customHeight="1" x14ac:dyDescent="0.2">
      <c r="A79" s="211"/>
      <c r="B79" s="21" t="s">
        <v>147</v>
      </c>
      <c r="C79" s="213" t="s">
        <v>25</v>
      </c>
      <c r="D79" s="213" t="s">
        <v>28</v>
      </c>
      <c r="E79" s="168" t="s">
        <v>127</v>
      </c>
      <c r="F79" s="108">
        <v>0</v>
      </c>
      <c r="G79" s="104">
        <v>0</v>
      </c>
      <c r="H79" s="104">
        <v>7</v>
      </c>
      <c r="I79" s="104">
        <v>5</v>
      </c>
      <c r="J79" s="105">
        <v>5</v>
      </c>
      <c r="K79" s="105">
        <v>8</v>
      </c>
      <c r="L79" s="105">
        <v>0</v>
      </c>
      <c r="M79" s="105">
        <v>2</v>
      </c>
      <c r="N79" s="105">
        <v>0</v>
      </c>
      <c r="O79" s="105">
        <v>0</v>
      </c>
      <c r="P79" s="105">
        <v>4</v>
      </c>
      <c r="Q79" s="105">
        <v>2</v>
      </c>
      <c r="R79" s="15"/>
      <c r="S79" s="39">
        <v>13.28</v>
      </c>
      <c r="T79" s="2">
        <f t="shared" si="1"/>
        <v>0</v>
      </c>
    </row>
    <row r="80" spans="1:20" ht="49.5" customHeight="1" x14ac:dyDescent="0.2">
      <c r="A80" s="155"/>
      <c r="B80" s="34" t="s">
        <v>90</v>
      </c>
      <c r="C80" s="30" t="s">
        <v>25</v>
      </c>
      <c r="D80" s="30" t="s">
        <v>28</v>
      </c>
      <c r="E80" s="169" t="s">
        <v>127</v>
      </c>
      <c r="F80" s="106">
        <v>0</v>
      </c>
      <c r="G80" s="102">
        <v>0</v>
      </c>
      <c r="H80" s="102">
        <v>7</v>
      </c>
      <c r="I80" s="102">
        <v>5</v>
      </c>
      <c r="J80" s="103">
        <v>5</v>
      </c>
      <c r="K80" s="103">
        <v>8</v>
      </c>
      <c r="L80" s="103">
        <v>0</v>
      </c>
      <c r="M80" s="103">
        <v>2</v>
      </c>
      <c r="N80" s="103">
        <v>0</v>
      </c>
      <c r="O80" s="103">
        <v>5</v>
      </c>
      <c r="P80" s="103">
        <v>4</v>
      </c>
      <c r="Q80" s="103">
        <v>2</v>
      </c>
      <c r="R80" s="31"/>
      <c r="S80" s="39">
        <v>19.920000000000002</v>
      </c>
      <c r="T80" s="2">
        <f t="shared" si="1"/>
        <v>0</v>
      </c>
    </row>
    <row r="81" spans="1:20" ht="49.5" customHeight="1" x14ac:dyDescent="0.2">
      <c r="A81" s="157"/>
      <c r="B81" s="96" t="s">
        <v>91</v>
      </c>
      <c r="C81" s="88" t="s">
        <v>25</v>
      </c>
      <c r="D81" s="88" t="s">
        <v>28</v>
      </c>
      <c r="E81" s="170" t="s">
        <v>127</v>
      </c>
      <c r="F81" s="123">
        <v>0</v>
      </c>
      <c r="G81" s="119">
        <v>0</v>
      </c>
      <c r="H81" s="119">
        <v>7</v>
      </c>
      <c r="I81" s="119">
        <v>5</v>
      </c>
      <c r="J81" s="120">
        <v>5</v>
      </c>
      <c r="K81" s="120">
        <v>8</v>
      </c>
      <c r="L81" s="120">
        <v>0</v>
      </c>
      <c r="M81" s="120">
        <v>2</v>
      </c>
      <c r="N81" s="120">
        <v>0</v>
      </c>
      <c r="O81" s="120">
        <v>7</v>
      </c>
      <c r="P81" s="120">
        <v>4</v>
      </c>
      <c r="Q81" s="120">
        <v>2</v>
      </c>
      <c r="R81" s="87"/>
      <c r="S81" s="39">
        <v>19.920000000000002</v>
      </c>
      <c r="T81" s="2">
        <f t="shared" si="1"/>
        <v>0</v>
      </c>
    </row>
    <row r="82" spans="1:20" ht="49.5" customHeight="1" x14ac:dyDescent="0.2">
      <c r="A82" s="155"/>
      <c r="B82" s="34" t="s">
        <v>92</v>
      </c>
      <c r="C82" s="30" t="s">
        <v>25</v>
      </c>
      <c r="D82" s="30" t="s">
        <v>28</v>
      </c>
      <c r="E82" s="169" t="s">
        <v>127</v>
      </c>
      <c r="F82" s="106">
        <v>0</v>
      </c>
      <c r="G82" s="102">
        <v>0</v>
      </c>
      <c r="H82" s="102">
        <v>7</v>
      </c>
      <c r="I82" s="102">
        <v>5</v>
      </c>
      <c r="J82" s="103">
        <v>5</v>
      </c>
      <c r="K82" s="103">
        <v>8</v>
      </c>
      <c r="L82" s="103">
        <v>0</v>
      </c>
      <c r="M82" s="103">
        <v>2</v>
      </c>
      <c r="N82" s="103">
        <v>1</v>
      </c>
      <c r="O82" s="103">
        <v>0</v>
      </c>
      <c r="P82" s="103">
        <v>4</v>
      </c>
      <c r="Q82" s="103">
        <v>2</v>
      </c>
      <c r="R82" s="31"/>
      <c r="S82" s="39">
        <v>19.920000000000002</v>
      </c>
      <c r="T82" s="2">
        <f t="shared" si="1"/>
        <v>0</v>
      </c>
    </row>
    <row r="83" spans="1:20" ht="49.5" customHeight="1" x14ac:dyDescent="0.2">
      <c r="A83" s="208"/>
      <c r="B83" s="96" t="s">
        <v>93</v>
      </c>
      <c r="C83" s="210" t="s">
        <v>25</v>
      </c>
      <c r="D83" s="210" t="s">
        <v>28</v>
      </c>
      <c r="E83" s="170" t="s">
        <v>127</v>
      </c>
      <c r="F83" s="123">
        <v>0</v>
      </c>
      <c r="G83" s="119">
        <v>0</v>
      </c>
      <c r="H83" s="119">
        <v>7</v>
      </c>
      <c r="I83" s="119">
        <v>5</v>
      </c>
      <c r="J83" s="120">
        <v>5</v>
      </c>
      <c r="K83" s="120">
        <v>8</v>
      </c>
      <c r="L83" s="120">
        <v>0</v>
      </c>
      <c r="M83" s="120">
        <v>2</v>
      </c>
      <c r="N83" s="120">
        <v>1</v>
      </c>
      <c r="O83" s="120">
        <v>2</v>
      </c>
      <c r="P83" s="120">
        <v>4</v>
      </c>
      <c r="Q83" s="120">
        <v>2</v>
      </c>
      <c r="R83" s="87"/>
      <c r="S83" s="39">
        <v>19.920000000000002</v>
      </c>
      <c r="T83" s="2">
        <f>SUM(R83*S83)</f>
        <v>0</v>
      </c>
    </row>
    <row r="84" spans="1:20" ht="49.5" customHeight="1" x14ac:dyDescent="0.2">
      <c r="A84" s="155"/>
      <c r="B84" s="34" t="s">
        <v>94</v>
      </c>
      <c r="C84" s="30" t="s">
        <v>25</v>
      </c>
      <c r="D84" s="30" t="s">
        <v>28</v>
      </c>
      <c r="E84" s="169" t="s">
        <v>127</v>
      </c>
      <c r="F84" s="106">
        <v>0</v>
      </c>
      <c r="G84" s="102">
        <v>0</v>
      </c>
      <c r="H84" s="102">
        <v>7</v>
      </c>
      <c r="I84" s="102">
        <v>5</v>
      </c>
      <c r="J84" s="103">
        <v>5</v>
      </c>
      <c r="K84" s="103">
        <v>8</v>
      </c>
      <c r="L84" s="103">
        <v>0</v>
      </c>
      <c r="M84" s="103">
        <v>2</v>
      </c>
      <c r="N84" s="103">
        <v>1</v>
      </c>
      <c r="O84" s="103">
        <v>5</v>
      </c>
      <c r="P84" s="103">
        <v>4</v>
      </c>
      <c r="Q84" s="103">
        <v>2</v>
      </c>
      <c r="R84" s="31"/>
      <c r="S84" s="39">
        <v>26.56</v>
      </c>
      <c r="T84" s="2">
        <f>SUM(R84*S84)</f>
        <v>0</v>
      </c>
    </row>
    <row r="85" spans="1:20" ht="49.5" customHeight="1" x14ac:dyDescent="0.2">
      <c r="A85" s="190"/>
      <c r="B85" s="96" t="s">
        <v>145</v>
      </c>
      <c r="C85" s="192" t="s">
        <v>25</v>
      </c>
      <c r="D85" s="192" t="s">
        <v>28</v>
      </c>
      <c r="E85" s="170" t="s">
        <v>127</v>
      </c>
      <c r="F85" s="123">
        <v>0</v>
      </c>
      <c r="G85" s="119">
        <v>0</v>
      </c>
      <c r="H85" s="119">
        <v>7</v>
      </c>
      <c r="I85" s="119">
        <v>5</v>
      </c>
      <c r="J85" s="120">
        <v>5</v>
      </c>
      <c r="K85" s="120">
        <v>8</v>
      </c>
      <c r="L85" s="120">
        <v>0</v>
      </c>
      <c r="M85" s="120">
        <v>2</v>
      </c>
      <c r="N85" s="120">
        <v>2</v>
      </c>
      <c r="O85" s="120">
        <v>0</v>
      </c>
      <c r="P85" s="120">
        <v>4</v>
      </c>
      <c r="Q85" s="120">
        <v>2</v>
      </c>
      <c r="R85" s="87"/>
      <c r="S85" s="39">
        <v>26.56</v>
      </c>
      <c r="T85" s="2">
        <f>SUM(R85*S85)</f>
        <v>0</v>
      </c>
    </row>
    <row r="86" spans="1:20" ht="17.25" customHeight="1" x14ac:dyDescent="0.2">
      <c r="A86" s="72"/>
      <c r="B86" s="82"/>
      <c r="C86" s="83"/>
      <c r="D86" s="83"/>
      <c r="E86" s="84"/>
      <c r="F86" s="125"/>
      <c r="G86" s="125"/>
      <c r="H86" s="125"/>
      <c r="I86" s="125"/>
      <c r="J86" s="126"/>
      <c r="K86" s="126"/>
      <c r="L86" s="126"/>
      <c r="M86" s="126"/>
      <c r="N86" s="126"/>
      <c r="O86" s="126"/>
      <c r="P86" s="126"/>
      <c r="Q86" s="126"/>
      <c r="R86" s="76"/>
      <c r="S86" s="215"/>
    </row>
    <row r="87" spans="1:20" ht="17.25" customHeight="1" x14ac:dyDescent="0.2">
      <c r="A87" s="137"/>
      <c r="B87" s="97"/>
      <c r="C87" s="98"/>
      <c r="D87" s="98"/>
      <c r="E87" s="99"/>
      <c r="F87" s="130"/>
      <c r="G87" s="130"/>
      <c r="H87" s="130"/>
      <c r="I87" s="130"/>
      <c r="J87" s="131"/>
      <c r="K87" s="131"/>
      <c r="L87" s="131"/>
      <c r="M87" s="131"/>
      <c r="N87" s="131"/>
      <c r="O87" s="131"/>
      <c r="P87" s="131"/>
      <c r="Q87" s="131"/>
      <c r="R87" s="138"/>
      <c r="S87" s="215"/>
    </row>
    <row r="88" spans="1:20" ht="49.5" customHeight="1" x14ac:dyDescent="0.2">
      <c r="A88" s="155"/>
      <c r="B88" s="34" t="s">
        <v>146</v>
      </c>
      <c r="C88" s="30" t="s">
        <v>25</v>
      </c>
      <c r="D88" s="30" t="s">
        <v>28</v>
      </c>
      <c r="E88" s="169" t="s">
        <v>127</v>
      </c>
      <c r="F88" s="106">
        <v>0</v>
      </c>
      <c r="G88" s="102">
        <v>0</v>
      </c>
      <c r="H88" s="102">
        <v>7</v>
      </c>
      <c r="I88" s="102">
        <v>5</v>
      </c>
      <c r="J88" s="103">
        <v>5</v>
      </c>
      <c r="K88" s="103">
        <v>8</v>
      </c>
      <c r="L88" s="103">
        <v>0</v>
      </c>
      <c r="M88" s="103">
        <v>2</v>
      </c>
      <c r="N88" s="103">
        <v>2</v>
      </c>
      <c r="O88" s="103">
        <v>5</v>
      </c>
      <c r="P88" s="103">
        <v>4</v>
      </c>
      <c r="Q88" s="103">
        <v>2</v>
      </c>
      <c r="R88" s="31"/>
      <c r="S88" s="39">
        <v>26.56</v>
      </c>
      <c r="T88" s="2">
        <f>SUM(R88*S88)</f>
        <v>0</v>
      </c>
    </row>
    <row r="89" spans="1:20" ht="49.5" customHeight="1" x14ac:dyDescent="0.2">
      <c r="A89" s="212"/>
      <c r="B89" s="96" t="s">
        <v>148</v>
      </c>
      <c r="C89" s="214" t="s">
        <v>25</v>
      </c>
      <c r="D89" s="214" t="s">
        <v>28</v>
      </c>
      <c r="E89" s="170" t="s">
        <v>127</v>
      </c>
      <c r="F89" s="123">
        <v>0</v>
      </c>
      <c r="G89" s="119">
        <v>0</v>
      </c>
      <c r="H89" s="119">
        <v>7</v>
      </c>
      <c r="I89" s="119">
        <v>5</v>
      </c>
      <c r="J89" s="120">
        <v>5</v>
      </c>
      <c r="K89" s="120">
        <v>8</v>
      </c>
      <c r="L89" s="120">
        <v>0</v>
      </c>
      <c r="M89" s="120">
        <v>2</v>
      </c>
      <c r="N89" s="120">
        <v>2</v>
      </c>
      <c r="O89" s="120">
        <v>8</v>
      </c>
      <c r="P89" s="120">
        <v>4</v>
      </c>
      <c r="Q89" s="120">
        <v>2</v>
      </c>
      <c r="R89" s="87"/>
      <c r="S89" s="39">
        <v>26.56</v>
      </c>
      <c r="T89" s="2">
        <f t="shared" ref="T89:T91" si="2">SUM(R89*S89)</f>
        <v>0</v>
      </c>
    </row>
    <row r="90" spans="1:20" ht="49.5" customHeight="1" x14ac:dyDescent="0.2">
      <c r="A90" s="155"/>
      <c r="B90" s="34" t="s">
        <v>149</v>
      </c>
      <c r="C90" s="30" t="s">
        <v>25</v>
      </c>
      <c r="D90" s="30" t="s">
        <v>28</v>
      </c>
      <c r="E90" s="169" t="s">
        <v>127</v>
      </c>
      <c r="F90" s="106">
        <v>0</v>
      </c>
      <c r="G90" s="102">
        <v>0</v>
      </c>
      <c r="H90" s="102">
        <v>7</v>
      </c>
      <c r="I90" s="102">
        <v>5</v>
      </c>
      <c r="J90" s="103">
        <v>5</v>
      </c>
      <c r="K90" s="103">
        <v>8</v>
      </c>
      <c r="L90" s="103">
        <v>0</v>
      </c>
      <c r="M90" s="103">
        <v>2</v>
      </c>
      <c r="N90" s="103">
        <v>3</v>
      </c>
      <c r="O90" s="103">
        <v>0</v>
      </c>
      <c r="P90" s="103">
        <v>4</v>
      </c>
      <c r="Q90" s="103">
        <v>2</v>
      </c>
      <c r="R90" s="31"/>
      <c r="S90" s="39">
        <v>26.56</v>
      </c>
      <c r="T90" s="2">
        <f t="shared" si="2"/>
        <v>0</v>
      </c>
    </row>
    <row r="91" spans="1:20" ht="49.5" customHeight="1" x14ac:dyDescent="0.2">
      <c r="A91" s="158"/>
      <c r="B91" s="36" t="s">
        <v>150</v>
      </c>
      <c r="C91" s="37" t="s">
        <v>25</v>
      </c>
      <c r="D91" s="37" t="s">
        <v>28</v>
      </c>
      <c r="E91" s="174" t="s">
        <v>127</v>
      </c>
      <c r="F91" s="114">
        <v>0</v>
      </c>
      <c r="G91" s="115">
        <v>0</v>
      </c>
      <c r="H91" s="115">
        <v>7</v>
      </c>
      <c r="I91" s="115">
        <v>5</v>
      </c>
      <c r="J91" s="116">
        <v>5</v>
      </c>
      <c r="K91" s="116">
        <v>8</v>
      </c>
      <c r="L91" s="116">
        <v>0</v>
      </c>
      <c r="M91" s="116">
        <v>2</v>
      </c>
      <c r="N91" s="116">
        <v>3</v>
      </c>
      <c r="O91" s="116">
        <v>5</v>
      </c>
      <c r="P91" s="116">
        <v>4</v>
      </c>
      <c r="Q91" s="116">
        <v>2</v>
      </c>
      <c r="R91" s="35"/>
      <c r="S91" s="39">
        <v>26.56</v>
      </c>
      <c r="T91" s="2">
        <f t="shared" si="2"/>
        <v>0</v>
      </c>
    </row>
    <row r="92" spans="1:20" ht="17.25" customHeight="1" x14ac:dyDescent="0.2">
      <c r="B92" s="3"/>
      <c r="C92" s="3"/>
      <c r="D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44.25" customHeight="1" x14ac:dyDescent="0.25">
      <c r="A93" s="244" t="s">
        <v>68</v>
      </c>
      <c r="B93" s="244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51"/>
    </row>
    <row r="94" spans="1:20" ht="51" customHeight="1" x14ac:dyDescent="0.2">
      <c r="A94" s="159"/>
      <c r="B94" s="64" t="s">
        <v>69</v>
      </c>
      <c r="C94" s="65" t="s">
        <v>25</v>
      </c>
      <c r="D94" s="65" t="s">
        <v>28</v>
      </c>
      <c r="E94" s="167" t="s">
        <v>130</v>
      </c>
      <c r="F94" s="128">
        <v>4</v>
      </c>
      <c r="G94" s="128">
        <v>0</v>
      </c>
      <c r="H94" s="128">
        <v>0</v>
      </c>
      <c r="I94" s="128">
        <v>5</v>
      </c>
      <c r="J94" s="129">
        <v>6</v>
      </c>
      <c r="K94" s="129">
        <v>5</v>
      </c>
      <c r="L94" s="129">
        <v>0</v>
      </c>
      <c r="M94" s="129">
        <v>0</v>
      </c>
      <c r="N94" s="129">
        <v>0</v>
      </c>
      <c r="O94" s="129">
        <v>0</v>
      </c>
      <c r="P94" s="129">
        <v>4</v>
      </c>
      <c r="Q94" s="129">
        <v>3</v>
      </c>
      <c r="R94" s="66"/>
      <c r="S94" s="38">
        <v>30</v>
      </c>
      <c r="T94" s="2">
        <f t="shared" si="1"/>
        <v>0</v>
      </c>
    </row>
    <row r="95" spans="1:20" s="52" customFormat="1" ht="51.75" customHeight="1" x14ac:dyDescent="0.2">
      <c r="A95" s="160"/>
      <c r="B95" s="33" t="s">
        <v>70</v>
      </c>
      <c r="C95" s="30" t="s">
        <v>25</v>
      </c>
      <c r="D95" s="30" t="s">
        <v>28</v>
      </c>
      <c r="E95" s="169" t="s">
        <v>127</v>
      </c>
      <c r="F95" s="102">
        <v>7</v>
      </c>
      <c r="G95" s="102">
        <v>4</v>
      </c>
      <c r="H95" s="102">
        <v>7</v>
      </c>
      <c r="I95" s="102">
        <v>5</v>
      </c>
      <c r="J95" s="103">
        <v>0</v>
      </c>
      <c r="K95" s="103">
        <v>0</v>
      </c>
      <c r="L95" s="103">
        <v>0</v>
      </c>
      <c r="M95" s="103">
        <v>0</v>
      </c>
      <c r="N95" s="103">
        <v>0</v>
      </c>
      <c r="O95" s="103">
        <v>0</v>
      </c>
      <c r="P95" s="103">
        <v>4</v>
      </c>
      <c r="Q95" s="103">
        <v>2</v>
      </c>
      <c r="R95" s="31"/>
      <c r="S95" s="51">
        <v>34</v>
      </c>
      <c r="T95" s="2">
        <f t="shared" si="1"/>
        <v>0</v>
      </c>
    </row>
    <row r="96" spans="1:20" s="80" customFormat="1" ht="51.75" customHeight="1" x14ac:dyDescent="0.2">
      <c r="A96" s="153"/>
      <c r="B96" s="67" t="s">
        <v>136</v>
      </c>
      <c r="C96" s="19" t="s">
        <v>72</v>
      </c>
      <c r="D96" s="89" t="s">
        <v>138</v>
      </c>
      <c r="E96" s="169" t="s">
        <v>130</v>
      </c>
      <c r="F96" s="104">
        <v>5</v>
      </c>
      <c r="G96" s="104">
        <v>3</v>
      </c>
      <c r="H96" s="104">
        <v>3</v>
      </c>
      <c r="I96" s="104">
        <v>3</v>
      </c>
      <c r="J96" s="105">
        <v>6</v>
      </c>
      <c r="K96" s="105">
        <v>5</v>
      </c>
      <c r="L96" s="105">
        <v>0</v>
      </c>
      <c r="M96" s="105">
        <v>3</v>
      </c>
      <c r="N96" s="105">
        <v>3</v>
      </c>
      <c r="O96" s="105">
        <v>3</v>
      </c>
      <c r="P96" s="105">
        <v>5</v>
      </c>
      <c r="Q96" s="105">
        <v>7</v>
      </c>
      <c r="R96" s="23"/>
      <c r="S96" s="79">
        <v>68</v>
      </c>
      <c r="T96" s="2">
        <f t="shared" si="1"/>
        <v>0</v>
      </c>
    </row>
    <row r="97" spans="1:20" s="52" customFormat="1" ht="51.75" customHeight="1" x14ac:dyDescent="0.2">
      <c r="A97" s="153"/>
      <c r="B97" s="67" t="s">
        <v>137</v>
      </c>
      <c r="C97" s="68" t="s">
        <v>72</v>
      </c>
      <c r="D97" s="68" t="s">
        <v>138</v>
      </c>
      <c r="E97" s="169" t="s">
        <v>130</v>
      </c>
      <c r="F97" s="104">
        <v>6</v>
      </c>
      <c r="G97" s="104">
        <v>3</v>
      </c>
      <c r="H97" s="104">
        <v>3</v>
      </c>
      <c r="I97" s="104">
        <v>3</v>
      </c>
      <c r="J97" s="105">
        <v>6</v>
      </c>
      <c r="K97" s="105">
        <v>5</v>
      </c>
      <c r="L97" s="105">
        <v>0</v>
      </c>
      <c r="M97" s="105">
        <v>3</v>
      </c>
      <c r="N97" s="105">
        <v>3</v>
      </c>
      <c r="O97" s="105">
        <v>3</v>
      </c>
      <c r="P97" s="105">
        <v>5</v>
      </c>
      <c r="Q97" s="105">
        <v>7</v>
      </c>
      <c r="R97" s="23"/>
      <c r="S97" s="51">
        <v>68</v>
      </c>
      <c r="T97" s="2">
        <f t="shared" si="1"/>
        <v>0</v>
      </c>
    </row>
    <row r="98" spans="1:20" s="52" customFormat="1" ht="17.25" customHeight="1" x14ac:dyDescent="0.2">
      <c r="A98" s="72"/>
      <c r="B98" s="73"/>
      <c r="C98" s="74"/>
      <c r="D98" s="74"/>
      <c r="E98" s="75"/>
      <c r="F98" s="125"/>
      <c r="G98" s="125"/>
      <c r="H98" s="125"/>
      <c r="I98" s="125"/>
      <c r="J98" s="126"/>
      <c r="K98" s="126"/>
      <c r="L98" s="126"/>
      <c r="M98" s="126"/>
      <c r="N98" s="126"/>
      <c r="O98" s="126"/>
      <c r="P98" s="126"/>
      <c r="Q98" s="126"/>
      <c r="R98" s="76"/>
      <c r="S98" s="51"/>
      <c r="T98" s="2"/>
    </row>
    <row r="99" spans="1:20" s="52" customFormat="1" ht="44.25" customHeight="1" x14ac:dyDescent="0.25">
      <c r="A99" s="246" t="s">
        <v>71</v>
      </c>
      <c r="B99" s="246"/>
      <c r="C99" s="247"/>
      <c r="D99" s="247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51"/>
      <c r="T99" s="2"/>
    </row>
    <row r="100" spans="1:20" s="52" customFormat="1" ht="51.75" customHeight="1" x14ac:dyDescent="0.2">
      <c r="A100" s="152"/>
      <c r="B100" s="69" t="s">
        <v>128</v>
      </c>
      <c r="C100" s="70" t="s">
        <v>72</v>
      </c>
      <c r="D100" s="70" t="s">
        <v>73</v>
      </c>
      <c r="E100" s="184" t="s">
        <v>130</v>
      </c>
      <c r="F100" s="77">
        <v>4</v>
      </c>
      <c r="G100" s="77">
        <v>6</v>
      </c>
      <c r="H100" s="77">
        <v>0</v>
      </c>
      <c r="I100" s="77">
        <v>0</v>
      </c>
      <c r="J100" s="78">
        <v>6</v>
      </c>
      <c r="K100" s="78">
        <v>5</v>
      </c>
      <c r="L100" s="78">
        <v>0</v>
      </c>
      <c r="M100" s="78">
        <v>4</v>
      </c>
      <c r="N100" s="78">
        <v>1</v>
      </c>
      <c r="O100" s="78">
        <v>0</v>
      </c>
      <c r="P100" s="78">
        <v>4</v>
      </c>
      <c r="Q100" s="78">
        <v>3</v>
      </c>
      <c r="R100" s="71"/>
      <c r="S100" s="51">
        <v>95</v>
      </c>
      <c r="T100" s="2">
        <f t="shared" si="1"/>
        <v>0</v>
      </c>
    </row>
    <row r="101" spans="1:20" s="52" customFormat="1" ht="51.75" customHeight="1" x14ac:dyDescent="0.2">
      <c r="A101" s="146"/>
      <c r="B101" s="24" t="s">
        <v>74</v>
      </c>
      <c r="C101" s="25" t="s">
        <v>72</v>
      </c>
      <c r="D101" s="25" t="s">
        <v>73</v>
      </c>
      <c r="E101" s="185" t="s">
        <v>130</v>
      </c>
      <c r="F101" s="102">
        <v>4</v>
      </c>
      <c r="G101" s="102">
        <v>1</v>
      </c>
      <c r="H101" s="102">
        <v>2</v>
      </c>
      <c r="I101" s="102">
        <v>0</v>
      </c>
      <c r="J101" s="103">
        <v>6</v>
      </c>
      <c r="K101" s="103">
        <v>5</v>
      </c>
      <c r="L101" s="103">
        <v>0</v>
      </c>
      <c r="M101" s="103">
        <v>4</v>
      </c>
      <c r="N101" s="103">
        <v>1</v>
      </c>
      <c r="O101" s="103">
        <v>0</v>
      </c>
      <c r="P101" s="103">
        <v>4</v>
      </c>
      <c r="Q101" s="103">
        <v>3</v>
      </c>
      <c r="R101" s="26"/>
      <c r="S101" s="51">
        <v>118</v>
      </c>
      <c r="T101" s="2">
        <f t="shared" si="1"/>
        <v>0</v>
      </c>
    </row>
    <row r="102" spans="1:20" s="52" customFormat="1" ht="51.75" customHeight="1" x14ac:dyDescent="0.2">
      <c r="A102" s="146"/>
      <c r="B102" s="24" t="s">
        <v>75</v>
      </c>
      <c r="C102" s="25" t="s">
        <v>72</v>
      </c>
      <c r="D102" s="25" t="s">
        <v>73</v>
      </c>
      <c r="E102" s="185" t="s">
        <v>130</v>
      </c>
      <c r="F102" s="102">
        <v>4</v>
      </c>
      <c r="G102" s="102">
        <v>6</v>
      </c>
      <c r="H102" s="102">
        <v>0</v>
      </c>
      <c r="I102" s="102">
        <v>0</v>
      </c>
      <c r="J102" s="103">
        <v>6</v>
      </c>
      <c r="K102" s="103">
        <v>5</v>
      </c>
      <c r="L102" s="103">
        <v>0</v>
      </c>
      <c r="M102" s="103">
        <v>4</v>
      </c>
      <c r="N102" s="103">
        <v>3</v>
      </c>
      <c r="O102" s="103">
        <v>0</v>
      </c>
      <c r="P102" s="103">
        <v>4</v>
      </c>
      <c r="Q102" s="103">
        <v>3</v>
      </c>
      <c r="R102" s="26"/>
      <c r="S102" s="51">
        <v>100</v>
      </c>
      <c r="T102" s="2">
        <f t="shared" si="1"/>
        <v>0</v>
      </c>
    </row>
    <row r="103" spans="1:20" s="52" customFormat="1" ht="51.75" customHeight="1" x14ac:dyDescent="0.2">
      <c r="A103" s="146"/>
      <c r="B103" s="24" t="s">
        <v>76</v>
      </c>
      <c r="C103" s="25" t="s">
        <v>72</v>
      </c>
      <c r="D103" s="25" t="s">
        <v>73</v>
      </c>
      <c r="E103" s="185" t="s">
        <v>130</v>
      </c>
      <c r="F103" s="102">
        <v>4</v>
      </c>
      <c r="G103" s="102">
        <v>1</v>
      </c>
      <c r="H103" s="102">
        <v>2</v>
      </c>
      <c r="I103" s="102">
        <v>0</v>
      </c>
      <c r="J103" s="103">
        <v>6</v>
      </c>
      <c r="K103" s="103">
        <v>5</v>
      </c>
      <c r="L103" s="103">
        <v>0</v>
      </c>
      <c r="M103" s="103">
        <v>4</v>
      </c>
      <c r="N103" s="103">
        <v>3</v>
      </c>
      <c r="O103" s="103">
        <v>0</v>
      </c>
      <c r="P103" s="103">
        <v>4</v>
      </c>
      <c r="Q103" s="103">
        <v>3</v>
      </c>
      <c r="R103" s="26"/>
      <c r="S103" s="51">
        <v>130</v>
      </c>
      <c r="T103" s="2">
        <f t="shared" si="1"/>
        <v>0</v>
      </c>
    </row>
    <row r="104" spans="1:20" s="52" customFormat="1" ht="51.75" customHeight="1" x14ac:dyDescent="0.2">
      <c r="A104" s="146"/>
      <c r="B104" s="34" t="s">
        <v>77</v>
      </c>
      <c r="C104" s="30" t="s">
        <v>72</v>
      </c>
      <c r="D104" s="30" t="s">
        <v>73</v>
      </c>
      <c r="E104" s="169" t="s">
        <v>130</v>
      </c>
      <c r="F104" s="106">
        <v>4</v>
      </c>
      <c r="G104" s="102">
        <v>0</v>
      </c>
      <c r="H104" s="102">
        <v>1</v>
      </c>
      <c r="I104" s="102">
        <v>9</v>
      </c>
      <c r="J104" s="103">
        <v>6</v>
      </c>
      <c r="K104" s="103">
        <v>5</v>
      </c>
      <c r="L104" s="103">
        <v>0</v>
      </c>
      <c r="M104" s="103">
        <v>5</v>
      </c>
      <c r="N104" s="103">
        <v>0</v>
      </c>
      <c r="O104" s="103">
        <v>0</v>
      </c>
      <c r="P104" s="103">
        <v>4</v>
      </c>
      <c r="Q104" s="107">
        <v>3</v>
      </c>
      <c r="R104" s="26"/>
      <c r="S104" s="51">
        <v>92</v>
      </c>
      <c r="T104" s="2">
        <f t="shared" si="1"/>
        <v>0</v>
      </c>
    </row>
    <row r="105" spans="1:20" s="52" customFormat="1" ht="51.75" customHeight="1" x14ac:dyDescent="0.2">
      <c r="A105" s="152"/>
      <c r="B105" s="136" t="s">
        <v>78</v>
      </c>
      <c r="C105" s="70" t="s">
        <v>72</v>
      </c>
      <c r="D105" s="70" t="s">
        <v>73</v>
      </c>
      <c r="E105" s="184" t="s">
        <v>130</v>
      </c>
      <c r="F105" s="77">
        <v>4</v>
      </c>
      <c r="G105" s="77">
        <v>0</v>
      </c>
      <c r="H105" s="77">
        <v>1</v>
      </c>
      <c r="I105" s="77">
        <v>9</v>
      </c>
      <c r="J105" s="78">
        <v>6</v>
      </c>
      <c r="K105" s="78">
        <v>5</v>
      </c>
      <c r="L105" s="78">
        <v>0</v>
      </c>
      <c r="M105" s="78">
        <v>4</v>
      </c>
      <c r="N105" s="78">
        <v>1</v>
      </c>
      <c r="O105" s="78">
        <v>2</v>
      </c>
      <c r="P105" s="78">
        <v>4</v>
      </c>
      <c r="Q105" s="78">
        <v>3</v>
      </c>
      <c r="R105" s="71"/>
      <c r="S105" s="51">
        <v>130</v>
      </c>
      <c r="T105" s="2">
        <f t="shared" si="1"/>
        <v>0</v>
      </c>
    </row>
    <row r="106" spans="1:20" s="52" customFormat="1" ht="51.75" customHeight="1" x14ac:dyDescent="0.2">
      <c r="A106" s="152"/>
      <c r="B106" s="34" t="s">
        <v>86</v>
      </c>
      <c r="C106" s="30" t="s">
        <v>72</v>
      </c>
      <c r="D106" s="30" t="s">
        <v>73</v>
      </c>
      <c r="E106" s="169" t="s">
        <v>130</v>
      </c>
      <c r="F106" s="102">
        <v>4</v>
      </c>
      <c r="G106" s="102">
        <v>0</v>
      </c>
      <c r="H106" s="102">
        <v>1</v>
      </c>
      <c r="I106" s="102">
        <v>9</v>
      </c>
      <c r="J106" s="103">
        <v>6</v>
      </c>
      <c r="K106" s="103">
        <v>5</v>
      </c>
      <c r="L106" s="103">
        <v>0</v>
      </c>
      <c r="M106" s="103">
        <v>6</v>
      </c>
      <c r="N106" s="103">
        <v>0</v>
      </c>
      <c r="O106" s="103">
        <v>0</v>
      </c>
      <c r="P106" s="103">
        <v>4</v>
      </c>
      <c r="Q106" s="103">
        <v>3</v>
      </c>
      <c r="R106" s="26"/>
      <c r="S106" s="51">
        <v>142</v>
      </c>
      <c r="T106" s="2">
        <f t="shared" si="1"/>
        <v>0</v>
      </c>
    </row>
    <row r="107" spans="1:20" s="52" customFormat="1" ht="51.75" customHeight="1" x14ac:dyDescent="0.2">
      <c r="A107" s="152"/>
      <c r="B107" s="27" t="s">
        <v>87</v>
      </c>
      <c r="C107" s="25" t="s">
        <v>72</v>
      </c>
      <c r="D107" s="25" t="s">
        <v>73</v>
      </c>
      <c r="E107" s="185" t="s">
        <v>130</v>
      </c>
      <c r="F107" s="102">
        <v>4</v>
      </c>
      <c r="G107" s="102">
        <v>5</v>
      </c>
      <c r="H107" s="102">
        <v>1</v>
      </c>
      <c r="I107" s="102">
        <v>9</v>
      </c>
      <c r="J107" s="103">
        <v>6</v>
      </c>
      <c r="K107" s="103">
        <v>5</v>
      </c>
      <c r="L107" s="103">
        <v>1</v>
      </c>
      <c r="M107" s="103">
        <v>2</v>
      </c>
      <c r="N107" s="103">
        <v>0</v>
      </c>
      <c r="O107" s="103">
        <v>0</v>
      </c>
      <c r="P107" s="103">
        <v>4</v>
      </c>
      <c r="Q107" s="103">
        <v>3</v>
      </c>
      <c r="R107" s="26"/>
      <c r="S107" s="51">
        <v>198</v>
      </c>
      <c r="T107" s="2">
        <f t="shared" si="1"/>
        <v>0</v>
      </c>
    </row>
    <row r="108" spans="1:20" s="188" customFormat="1" ht="17.25" customHeight="1" x14ac:dyDescent="0.2">
      <c r="A108" s="72"/>
      <c r="B108" s="82"/>
      <c r="C108" s="83"/>
      <c r="D108" s="83"/>
      <c r="E108" s="84"/>
      <c r="F108" s="125"/>
      <c r="G108" s="125"/>
      <c r="H108" s="125"/>
      <c r="I108" s="125"/>
      <c r="J108" s="126"/>
      <c r="K108" s="126"/>
      <c r="L108" s="126"/>
      <c r="M108" s="126"/>
      <c r="N108" s="126"/>
      <c r="O108" s="126"/>
      <c r="P108" s="126"/>
      <c r="Q108" s="126"/>
      <c r="R108" s="76"/>
      <c r="S108" s="187"/>
      <c r="T108" s="2"/>
    </row>
    <row r="109" spans="1:20" s="188" customFormat="1" ht="17.25" customHeight="1" x14ac:dyDescent="0.2">
      <c r="A109" s="137"/>
      <c r="B109" s="97"/>
      <c r="C109" s="98"/>
      <c r="D109" s="98"/>
      <c r="E109" s="99"/>
      <c r="F109" s="130"/>
      <c r="G109" s="130"/>
      <c r="H109" s="130"/>
      <c r="I109" s="130"/>
      <c r="J109" s="131"/>
      <c r="K109" s="131"/>
      <c r="L109" s="131"/>
      <c r="M109" s="131"/>
      <c r="N109" s="131"/>
      <c r="O109" s="131"/>
      <c r="P109" s="131"/>
      <c r="Q109" s="131"/>
      <c r="R109" s="138"/>
      <c r="S109" s="187"/>
      <c r="T109" s="2"/>
    </row>
    <row r="110" spans="1:20" s="52" customFormat="1" ht="51.75" customHeight="1" x14ac:dyDescent="0.2">
      <c r="A110" s="152"/>
      <c r="B110" s="69" t="s">
        <v>79</v>
      </c>
      <c r="C110" s="70" t="s">
        <v>72</v>
      </c>
      <c r="D110" s="70" t="s">
        <v>73</v>
      </c>
      <c r="E110" s="184" t="s">
        <v>130</v>
      </c>
      <c r="F110" s="102">
        <v>4</v>
      </c>
      <c r="G110" s="102">
        <v>6</v>
      </c>
      <c r="H110" s="102">
        <v>0</v>
      </c>
      <c r="I110" s="102">
        <v>0</v>
      </c>
      <c r="J110" s="103">
        <v>6</v>
      </c>
      <c r="K110" s="103">
        <v>5</v>
      </c>
      <c r="L110" s="103">
        <v>0</v>
      </c>
      <c r="M110" s="103">
        <v>4</v>
      </c>
      <c r="N110" s="103">
        <v>0</v>
      </c>
      <c r="O110" s="103">
        <v>0</v>
      </c>
      <c r="P110" s="103">
        <v>4</v>
      </c>
      <c r="Q110" s="103">
        <v>3</v>
      </c>
      <c r="R110" s="26"/>
      <c r="S110" s="51">
        <v>95</v>
      </c>
      <c r="T110" s="2">
        <f t="shared" si="1"/>
        <v>0</v>
      </c>
    </row>
    <row r="111" spans="1:20" s="52" customFormat="1" ht="51.75" customHeight="1" x14ac:dyDescent="0.2">
      <c r="A111" s="146"/>
      <c r="B111" s="24" t="s">
        <v>80</v>
      </c>
      <c r="C111" s="25" t="s">
        <v>72</v>
      </c>
      <c r="D111" s="25" t="s">
        <v>73</v>
      </c>
      <c r="E111" s="185" t="s">
        <v>130</v>
      </c>
      <c r="F111" s="102">
        <v>4</v>
      </c>
      <c r="G111" s="102">
        <v>1</v>
      </c>
      <c r="H111" s="102">
        <v>2</v>
      </c>
      <c r="I111" s="102">
        <v>0</v>
      </c>
      <c r="J111" s="103">
        <v>6</v>
      </c>
      <c r="K111" s="103">
        <v>5</v>
      </c>
      <c r="L111" s="103">
        <v>0</v>
      </c>
      <c r="M111" s="103">
        <v>4</v>
      </c>
      <c r="N111" s="103">
        <v>0</v>
      </c>
      <c r="O111" s="103">
        <v>0</v>
      </c>
      <c r="P111" s="103">
        <v>4</v>
      </c>
      <c r="Q111" s="103">
        <v>3</v>
      </c>
      <c r="R111" s="26"/>
      <c r="S111" s="51">
        <v>118</v>
      </c>
      <c r="T111" s="2">
        <f t="shared" si="1"/>
        <v>0</v>
      </c>
    </row>
    <row r="112" spans="1:20" s="52" customFormat="1" ht="51.75" customHeight="1" x14ac:dyDescent="0.2">
      <c r="A112" s="146"/>
      <c r="B112" s="24" t="s">
        <v>81</v>
      </c>
      <c r="C112" s="25" t="s">
        <v>72</v>
      </c>
      <c r="D112" s="25" t="s">
        <v>73</v>
      </c>
      <c r="E112" s="185" t="s">
        <v>130</v>
      </c>
      <c r="F112" s="102">
        <v>4</v>
      </c>
      <c r="G112" s="102">
        <v>6</v>
      </c>
      <c r="H112" s="102">
        <v>0</v>
      </c>
      <c r="I112" s="102">
        <v>0</v>
      </c>
      <c r="J112" s="103">
        <v>6</v>
      </c>
      <c r="K112" s="103">
        <v>5</v>
      </c>
      <c r="L112" s="103">
        <v>0</v>
      </c>
      <c r="M112" s="103">
        <v>4</v>
      </c>
      <c r="N112" s="103">
        <v>2</v>
      </c>
      <c r="O112" s="103">
        <v>0</v>
      </c>
      <c r="P112" s="103">
        <v>4</v>
      </c>
      <c r="Q112" s="103">
        <v>3</v>
      </c>
      <c r="R112" s="26"/>
      <c r="S112" s="51">
        <v>100</v>
      </c>
      <c r="T112" s="2">
        <f t="shared" si="1"/>
        <v>0</v>
      </c>
    </row>
    <row r="113" spans="1:20" s="52" customFormat="1" ht="51.75" customHeight="1" x14ac:dyDescent="0.2">
      <c r="A113" s="146"/>
      <c r="B113" s="24" t="s">
        <v>82</v>
      </c>
      <c r="C113" s="25" t="s">
        <v>72</v>
      </c>
      <c r="D113" s="25" t="s">
        <v>73</v>
      </c>
      <c r="E113" s="185" t="s">
        <v>130</v>
      </c>
      <c r="F113" s="102">
        <v>4</v>
      </c>
      <c r="G113" s="102">
        <v>1</v>
      </c>
      <c r="H113" s="102">
        <v>2</v>
      </c>
      <c r="I113" s="102">
        <v>0</v>
      </c>
      <c r="J113" s="103">
        <v>6</v>
      </c>
      <c r="K113" s="103">
        <v>5</v>
      </c>
      <c r="L113" s="103">
        <v>0</v>
      </c>
      <c r="M113" s="103">
        <v>4</v>
      </c>
      <c r="N113" s="103">
        <v>2</v>
      </c>
      <c r="O113" s="103">
        <v>0</v>
      </c>
      <c r="P113" s="103">
        <v>4</v>
      </c>
      <c r="Q113" s="103">
        <v>3</v>
      </c>
      <c r="R113" s="26"/>
      <c r="S113" s="51">
        <v>130</v>
      </c>
      <c r="T113" s="2">
        <f t="shared" si="1"/>
        <v>0</v>
      </c>
    </row>
    <row r="114" spans="1:20" s="52" customFormat="1" ht="51.75" customHeight="1" x14ac:dyDescent="0.2">
      <c r="A114" s="146"/>
      <c r="B114" s="34" t="s">
        <v>83</v>
      </c>
      <c r="C114" s="30" t="s">
        <v>72</v>
      </c>
      <c r="D114" s="30" t="s">
        <v>73</v>
      </c>
      <c r="E114" s="169" t="s">
        <v>130</v>
      </c>
      <c r="F114" s="102">
        <v>4</v>
      </c>
      <c r="G114" s="102">
        <v>0</v>
      </c>
      <c r="H114" s="102">
        <v>1</v>
      </c>
      <c r="I114" s="102">
        <v>9</v>
      </c>
      <c r="J114" s="103">
        <v>6</v>
      </c>
      <c r="K114" s="103">
        <v>5</v>
      </c>
      <c r="L114" s="103">
        <v>0</v>
      </c>
      <c r="M114" s="103">
        <v>5</v>
      </c>
      <c r="N114" s="103">
        <v>0</v>
      </c>
      <c r="O114" s="103">
        <v>0</v>
      </c>
      <c r="P114" s="103">
        <v>4</v>
      </c>
      <c r="Q114" s="103">
        <v>3</v>
      </c>
      <c r="R114" s="26"/>
      <c r="S114" s="51">
        <v>92</v>
      </c>
      <c r="T114" s="2">
        <f t="shared" si="1"/>
        <v>0</v>
      </c>
    </row>
    <row r="115" spans="1:20" s="52" customFormat="1" ht="51.75" customHeight="1" x14ac:dyDescent="0.2">
      <c r="A115" s="146"/>
      <c r="B115" s="27" t="s">
        <v>84</v>
      </c>
      <c r="C115" s="25" t="s">
        <v>72</v>
      </c>
      <c r="D115" s="25" t="s">
        <v>73</v>
      </c>
      <c r="E115" s="185" t="s">
        <v>130</v>
      </c>
      <c r="F115" s="102">
        <v>4</v>
      </c>
      <c r="G115" s="102">
        <v>0</v>
      </c>
      <c r="H115" s="102">
        <v>1</v>
      </c>
      <c r="I115" s="102">
        <v>9</v>
      </c>
      <c r="J115" s="103">
        <v>6</v>
      </c>
      <c r="K115" s="103">
        <v>5</v>
      </c>
      <c r="L115" s="103">
        <v>0</v>
      </c>
      <c r="M115" s="103">
        <v>4</v>
      </c>
      <c r="N115" s="103">
        <v>1</v>
      </c>
      <c r="O115" s="103">
        <v>2</v>
      </c>
      <c r="P115" s="103">
        <v>4</v>
      </c>
      <c r="Q115" s="103">
        <v>3</v>
      </c>
      <c r="R115" s="26"/>
      <c r="S115" s="51">
        <v>130</v>
      </c>
      <c r="T115" s="2">
        <f t="shared" si="1"/>
        <v>0</v>
      </c>
    </row>
    <row r="116" spans="1:20" s="52" customFormat="1" ht="17.25" customHeight="1" x14ac:dyDescent="0.2">
      <c r="A116" s="72"/>
      <c r="B116" s="73"/>
      <c r="C116" s="74"/>
      <c r="D116" s="74"/>
      <c r="E116" s="75"/>
      <c r="F116" s="125"/>
      <c r="G116" s="125"/>
      <c r="H116" s="125"/>
      <c r="I116" s="125"/>
      <c r="J116" s="126"/>
      <c r="K116" s="126"/>
      <c r="L116" s="126"/>
      <c r="M116" s="126"/>
      <c r="N116" s="126"/>
      <c r="O116" s="126"/>
      <c r="P116" s="126"/>
      <c r="Q116" s="126"/>
      <c r="R116" s="76"/>
      <c r="S116" s="51"/>
      <c r="T116" s="2"/>
    </row>
    <row r="117" spans="1:20" s="52" customFormat="1" ht="44.25" customHeight="1" x14ac:dyDescent="0.25">
      <c r="A117" s="246" t="s">
        <v>85</v>
      </c>
      <c r="B117" s="246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51"/>
      <c r="T117" s="2"/>
    </row>
    <row r="118" spans="1:20" s="52" customFormat="1" ht="51.75" customHeight="1" x14ac:dyDescent="0.2">
      <c r="A118" s="146"/>
      <c r="B118" s="27" t="s">
        <v>88</v>
      </c>
      <c r="C118" s="25" t="s">
        <v>72</v>
      </c>
      <c r="D118" s="25" t="s">
        <v>73</v>
      </c>
      <c r="E118" s="185" t="s">
        <v>130</v>
      </c>
      <c r="F118" s="102">
        <v>0</v>
      </c>
      <c r="G118" s="102">
        <v>0</v>
      </c>
      <c r="H118" s="102">
        <v>0</v>
      </c>
      <c r="I118" s="102">
        <v>1</v>
      </c>
      <c r="J118" s="103">
        <v>6</v>
      </c>
      <c r="K118" s="103">
        <v>5</v>
      </c>
      <c r="L118" s="103">
        <v>0</v>
      </c>
      <c r="M118" s="103">
        <v>3</v>
      </c>
      <c r="N118" s="103">
        <v>0</v>
      </c>
      <c r="O118" s="103">
        <v>0</v>
      </c>
      <c r="P118" s="103">
        <v>4</v>
      </c>
      <c r="Q118" s="103">
        <v>3</v>
      </c>
      <c r="R118" s="26"/>
      <c r="S118" s="51">
        <v>15</v>
      </c>
      <c r="T118" s="2">
        <f t="shared" si="1"/>
        <v>0</v>
      </c>
    </row>
    <row r="119" spans="1:20" s="52" customFormat="1" ht="51.75" customHeight="1" x14ac:dyDescent="0.2">
      <c r="A119" s="150"/>
      <c r="B119" s="28" t="s">
        <v>129</v>
      </c>
      <c r="C119" s="29" t="s">
        <v>72</v>
      </c>
      <c r="D119" s="29" t="s">
        <v>73</v>
      </c>
      <c r="E119" s="186" t="s">
        <v>130</v>
      </c>
      <c r="F119" s="115">
        <v>0</v>
      </c>
      <c r="G119" s="115">
        <v>0</v>
      </c>
      <c r="H119" s="115">
        <v>1</v>
      </c>
      <c r="I119" s="115">
        <v>6</v>
      </c>
      <c r="J119" s="116">
        <v>6</v>
      </c>
      <c r="K119" s="116">
        <v>5</v>
      </c>
      <c r="L119" s="116">
        <v>0</v>
      </c>
      <c r="M119" s="116">
        <v>3</v>
      </c>
      <c r="N119" s="116">
        <v>0</v>
      </c>
      <c r="O119" s="116">
        <v>0</v>
      </c>
      <c r="P119" s="116">
        <v>4</v>
      </c>
      <c r="Q119" s="116">
        <v>3</v>
      </c>
      <c r="R119" s="200"/>
      <c r="S119" s="51">
        <v>12</v>
      </c>
      <c r="T119" s="2">
        <f t="shared" si="1"/>
        <v>0</v>
      </c>
    </row>
    <row r="120" spans="1:20" ht="17.45" customHeight="1" x14ac:dyDescent="0.2">
      <c r="S120" s="16"/>
    </row>
    <row r="121" spans="1:20" ht="51" customHeight="1" x14ac:dyDescent="0.25">
      <c r="A121" s="244" t="s">
        <v>95</v>
      </c>
      <c r="B121" s="244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16"/>
    </row>
    <row r="122" spans="1:20" ht="51.75" customHeight="1" x14ac:dyDescent="0.2">
      <c r="A122" s="161"/>
      <c r="B122" s="69" t="s">
        <v>96</v>
      </c>
      <c r="C122" s="70" t="s">
        <v>25</v>
      </c>
      <c r="D122" s="70" t="s">
        <v>28</v>
      </c>
      <c r="E122" s="184" t="s">
        <v>130</v>
      </c>
      <c r="F122" s="77">
        <v>0</v>
      </c>
      <c r="G122" s="77">
        <v>0</v>
      </c>
      <c r="H122" s="77">
        <v>0</v>
      </c>
      <c r="I122" s="77">
        <v>3</v>
      </c>
      <c r="J122" s="78">
        <v>6</v>
      </c>
      <c r="K122" s="78">
        <v>5</v>
      </c>
      <c r="L122" s="78">
        <v>0</v>
      </c>
      <c r="M122" s="78">
        <v>0</v>
      </c>
      <c r="N122" s="78">
        <v>0</v>
      </c>
      <c r="O122" s="78">
        <v>0</v>
      </c>
      <c r="P122" s="78">
        <v>4</v>
      </c>
      <c r="Q122" s="78">
        <v>3</v>
      </c>
      <c r="R122" s="71"/>
      <c r="S122" s="16">
        <v>5</v>
      </c>
      <c r="T122" s="2">
        <f t="shared" si="1"/>
        <v>0</v>
      </c>
    </row>
    <row r="123" spans="1:20" ht="51.75" customHeight="1" x14ac:dyDescent="0.2">
      <c r="A123" s="162"/>
      <c r="B123" s="28" t="s">
        <v>97</v>
      </c>
      <c r="C123" s="29" t="s">
        <v>25</v>
      </c>
      <c r="D123" s="29" t="s">
        <v>28</v>
      </c>
      <c r="E123" s="186" t="s">
        <v>130</v>
      </c>
      <c r="F123" s="115">
        <v>0</v>
      </c>
      <c r="G123" s="115">
        <v>0</v>
      </c>
      <c r="H123" s="115">
        <v>0</v>
      </c>
      <c r="I123" s="115">
        <v>4</v>
      </c>
      <c r="J123" s="116">
        <v>6</v>
      </c>
      <c r="K123" s="116">
        <v>5</v>
      </c>
      <c r="L123" s="116">
        <v>0</v>
      </c>
      <c r="M123" s="116">
        <v>0</v>
      </c>
      <c r="N123" s="116">
        <v>0</v>
      </c>
      <c r="O123" s="116">
        <v>0</v>
      </c>
      <c r="P123" s="116">
        <v>4</v>
      </c>
      <c r="Q123" s="116">
        <v>3</v>
      </c>
      <c r="R123" s="200"/>
      <c r="S123" s="16">
        <v>4</v>
      </c>
      <c r="T123" s="2">
        <f t="shared" si="1"/>
        <v>0</v>
      </c>
    </row>
    <row r="124" spans="1:20" ht="17.45" customHeight="1" x14ac:dyDescent="0.2">
      <c r="R124" s="58"/>
      <c r="S124" s="16"/>
    </row>
    <row r="125" spans="1:20" ht="44.25" customHeight="1" x14ac:dyDescent="0.2">
      <c r="A125" s="252" t="s">
        <v>108</v>
      </c>
      <c r="B125" s="252"/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  <c r="R125" s="247"/>
      <c r="S125" s="79"/>
    </row>
    <row r="126" spans="1:20" ht="51.75" customHeight="1" x14ac:dyDescent="0.2">
      <c r="A126" s="146"/>
      <c r="B126" s="27" t="s">
        <v>109</v>
      </c>
      <c r="C126" s="25" t="s">
        <v>25</v>
      </c>
      <c r="D126" s="25" t="s">
        <v>28</v>
      </c>
      <c r="E126" s="185" t="s">
        <v>130</v>
      </c>
      <c r="F126" s="102">
        <v>1</v>
      </c>
      <c r="G126" s="102">
        <v>0</v>
      </c>
      <c r="H126" s="102">
        <v>2</v>
      </c>
      <c r="I126" s="102">
        <v>0</v>
      </c>
      <c r="J126" s="103">
        <v>6</v>
      </c>
      <c r="K126" s="103">
        <v>5</v>
      </c>
      <c r="L126" s="103">
        <v>0</v>
      </c>
      <c r="M126" s="103">
        <v>0</v>
      </c>
      <c r="N126" s="103">
        <v>0</v>
      </c>
      <c r="O126" s="103">
        <v>0</v>
      </c>
      <c r="P126" s="103">
        <v>4</v>
      </c>
      <c r="Q126" s="103">
        <v>3</v>
      </c>
      <c r="R126" s="26"/>
      <c r="S126" s="79">
        <v>35</v>
      </c>
      <c r="T126" s="2">
        <f t="shared" ref="T126:T130" si="3">SUM(R126*S126)</f>
        <v>0</v>
      </c>
    </row>
    <row r="127" spans="1:20" ht="51.75" customHeight="1" x14ac:dyDescent="0.2">
      <c r="A127" s="146"/>
      <c r="B127" s="27" t="s">
        <v>110</v>
      </c>
      <c r="C127" s="25" t="s">
        <v>25</v>
      </c>
      <c r="D127" s="25" t="s">
        <v>28</v>
      </c>
      <c r="E127" s="185" t="s">
        <v>130</v>
      </c>
      <c r="F127" s="102">
        <v>1</v>
      </c>
      <c r="G127" s="102">
        <v>0</v>
      </c>
      <c r="H127" s="102">
        <v>1</v>
      </c>
      <c r="I127" s="102">
        <v>0</v>
      </c>
      <c r="J127" s="103">
        <v>6</v>
      </c>
      <c r="K127" s="103">
        <v>5</v>
      </c>
      <c r="L127" s="103">
        <v>0</v>
      </c>
      <c r="M127" s="103">
        <v>0</v>
      </c>
      <c r="N127" s="103">
        <v>0</v>
      </c>
      <c r="O127" s="103">
        <v>0</v>
      </c>
      <c r="P127" s="103">
        <v>4</v>
      </c>
      <c r="Q127" s="103">
        <v>1</v>
      </c>
      <c r="R127" s="26"/>
      <c r="S127" s="79">
        <v>72.349999999999994</v>
      </c>
      <c r="T127" s="2">
        <f t="shared" si="3"/>
        <v>0</v>
      </c>
    </row>
    <row r="128" spans="1:20" ht="51.75" customHeight="1" x14ac:dyDescent="0.2">
      <c r="A128" s="146"/>
      <c r="B128" s="27" t="s">
        <v>111</v>
      </c>
      <c r="C128" s="25" t="s">
        <v>25</v>
      </c>
      <c r="D128" s="25" t="s">
        <v>28</v>
      </c>
      <c r="E128" s="185" t="s">
        <v>130</v>
      </c>
      <c r="F128" s="102">
        <v>2</v>
      </c>
      <c r="G128" s="102">
        <v>0</v>
      </c>
      <c r="H128" s="102">
        <v>2</v>
      </c>
      <c r="I128" s="102">
        <v>0</v>
      </c>
      <c r="J128" s="103">
        <v>6</v>
      </c>
      <c r="K128" s="103">
        <v>5</v>
      </c>
      <c r="L128" s="103">
        <v>0</v>
      </c>
      <c r="M128" s="103">
        <v>0</v>
      </c>
      <c r="N128" s="103">
        <v>0</v>
      </c>
      <c r="O128" s="103">
        <v>0</v>
      </c>
      <c r="P128" s="103">
        <v>4</v>
      </c>
      <c r="Q128" s="103">
        <v>1</v>
      </c>
      <c r="R128" s="26"/>
      <c r="S128" s="79">
        <v>72.349999999999994</v>
      </c>
      <c r="T128" s="2">
        <f t="shared" si="3"/>
        <v>0</v>
      </c>
    </row>
    <row r="129" spans="1:20" ht="51.75" customHeight="1" x14ac:dyDescent="0.2">
      <c r="A129" s="146"/>
      <c r="B129" s="27" t="s">
        <v>112</v>
      </c>
      <c r="C129" s="25" t="s">
        <v>25</v>
      </c>
      <c r="D129" s="25" t="s">
        <v>28</v>
      </c>
      <c r="E129" s="185" t="s">
        <v>130</v>
      </c>
      <c r="F129" s="102">
        <v>0</v>
      </c>
      <c r="G129" s="102">
        <v>0</v>
      </c>
      <c r="H129" s="102">
        <v>2</v>
      </c>
      <c r="I129" s="102">
        <v>1</v>
      </c>
      <c r="J129" s="103">
        <v>6</v>
      </c>
      <c r="K129" s="103">
        <v>5</v>
      </c>
      <c r="L129" s="103">
        <v>0</v>
      </c>
      <c r="M129" s="103">
        <v>0</v>
      </c>
      <c r="N129" s="103">
        <v>0</v>
      </c>
      <c r="O129" s="103">
        <v>0</v>
      </c>
      <c r="P129" s="103">
        <v>4</v>
      </c>
      <c r="Q129" s="103">
        <v>2</v>
      </c>
      <c r="R129" s="26"/>
      <c r="S129" s="79">
        <v>36.18</v>
      </c>
      <c r="T129" s="2">
        <f t="shared" si="3"/>
        <v>0</v>
      </c>
    </row>
    <row r="130" spans="1:20" ht="51.75" customHeight="1" x14ac:dyDescent="0.2">
      <c r="A130" s="151"/>
      <c r="B130" s="197" t="s">
        <v>113</v>
      </c>
      <c r="C130" s="198" t="s">
        <v>25</v>
      </c>
      <c r="D130" s="198" t="s">
        <v>28</v>
      </c>
      <c r="E130" s="199" t="s">
        <v>130</v>
      </c>
      <c r="F130" s="110">
        <v>0</v>
      </c>
      <c r="G130" s="110">
        <v>0</v>
      </c>
      <c r="H130" s="110">
        <v>2</v>
      </c>
      <c r="I130" s="110">
        <v>5</v>
      </c>
      <c r="J130" s="111">
        <v>0</v>
      </c>
      <c r="K130" s="111">
        <v>0</v>
      </c>
      <c r="L130" s="111">
        <v>0</v>
      </c>
      <c r="M130" s="111">
        <v>0</v>
      </c>
      <c r="N130" s="111">
        <v>0</v>
      </c>
      <c r="O130" s="111">
        <v>0</v>
      </c>
      <c r="P130" s="111">
        <v>4</v>
      </c>
      <c r="Q130" s="111">
        <v>1</v>
      </c>
      <c r="R130" s="201"/>
      <c r="S130" s="79">
        <v>5.32</v>
      </c>
      <c r="T130" s="2">
        <f t="shared" si="3"/>
        <v>0</v>
      </c>
    </row>
    <row r="131" spans="1:20" ht="17.45" customHeight="1" x14ac:dyDescent="0.2">
      <c r="A131" s="56"/>
      <c r="R131" s="58"/>
      <c r="S131" s="16"/>
    </row>
    <row r="132" spans="1:20" ht="44.25" customHeight="1" x14ac:dyDescent="0.25">
      <c r="A132" s="246" t="s">
        <v>114</v>
      </c>
      <c r="B132" s="246"/>
      <c r="C132" s="247"/>
      <c r="D132" s="247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  <c r="S132" s="79"/>
    </row>
    <row r="133" spans="1:20" ht="51" customHeight="1" x14ac:dyDescent="0.2">
      <c r="A133" s="146"/>
      <c r="B133" s="27" t="s">
        <v>115</v>
      </c>
      <c r="C133" s="25" t="s">
        <v>25</v>
      </c>
      <c r="D133" s="25" t="s">
        <v>28</v>
      </c>
      <c r="E133" s="185" t="s">
        <v>130</v>
      </c>
      <c r="F133" s="102">
        <v>1</v>
      </c>
      <c r="G133" s="102">
        <v>0</v>
      </c>
      <c r="H133" s="102">
        <v>0</v>
      </c>
      <c r="I133" s="102">
        <v>0</v>
      </c>
      <c r="J133" s="103">
        <v>6</v>
      </c>
      <c r="K133" s="103">
        <v>5</v>
      </c>
      <c r="L133" s="103">
        <v>0</v>
      </c>
      <c r="M133" s="103">
        <v>3</v>
      </c>
      <c r="N133" s="103">
        <v>3</v>
      </c>
      <c r="O133" s="103">
        <v>3</v>
      </c>
      <c r="P133" s="103">
        <v>4</v>
      </c>
      <c r="Q133" s="103">
        <v>3</v>
      </c>
      <c r="R133" s="26"/>
      <c r="S133" s="79">
        <v>75</v>
      </c>
      <c r="T133" s="2">
        <f t="shared" ref="T133:T141" si="4">SUM(R133*S133)</f>
        <v>0</v>
      </c>
    </row>
    <row r="134" spans="1:20" ht="51" customHeight="1" x14ac:dyDescent="0.2">
      <c r="A134" s="146"/>
      <c r="B134" s="27" t="s">
        <v>116</v>
      </c>
      <c r="C134" s="25" t="s">
        <v>25</v>
      </c>
      <c r="D134" s="25" t="s">
        <v>28</v>
      </c>
      <c r="E134" s="185" t="s">
        <v>130</v>
      </c>
      <c r="F134" s="102">
        <v>2</v>
      </c>
      <c r="G134" s="102">
        <v>0</v>
      </c>
      <c r="H134" s="102">
        <v>0</v>
      </c>
      <c r="I134" s="102">
        <v>0</v>
      </c>
      <c r="J134" s="103">
        <v>6</v>
      </c>
      <c r="K134" s="103">
        <v>5</v>
      </c>
      <c r="L134" s="103">
        <v>0</v>
      </c>
      <c r="M134" s="103">
        <v>3</v>
      </c>
      <c r="N134" s="103">
        <v>3</v>
      </c>
      <c r="O134" s="103">
        <v>3</v>
      </c>
      <c r="P134" s="103">
        <v>4</v>
      </c>
      <c r="Q134" s="103">
        <v>3</v>
      </c>
      <c r="R134" s="26"/>
      <c r="S134" s="79">
        <v>75</v>
      </c>
      <c r="T134" s="2">
        <f t="shared" si="4"/>
        <v>0</v>
      </c>
    </row>
    <row r="135" spans="1:20" ht="51" customHeight="1" x14ac:dyDescent="0.2">
      <c r="A135" s="146"/>
      <c r="B135" s="27" t="s">
        <v>117</v>
      </c>
      <c r="C135" s="25" t="s">
        <v>25</v>
      </c>
      <c r="D135" s="25" t="s">
        <v>28</v>
      </c>
      <c r="E135" s="185" t="s">
        <v>130</v>
      </c>
      <c r="F135" s="102">
        <v>1</v>
      </c>
      <c r="G135" s="102">
        <v>3</v>
      </c>
      <c r="H135" s="102">
        <v>3</v>
      </c>
      <c r="I135" s="102">
        <v>3</v>
      </c>
      <c r="J135" s="103">
        <v>6</v>
      </c>
      <c r="K135" s="103">
        <v>5</v>
      </c>
      <c r="L135" s="103">
        <v>0</v>
      </c>
      <c r="M135" s="103">
        <v>0</v>
      </c>
      <c r="N135" s="103">
        <v>0</v>
      </c>
      <c r="O135" s="103">
        <v>0</v>
      </c>
      <c r="P135" s="103">
        <v>4</v>
      </c>
      <c r="Q135" s="103">
        <v>3</v>
      </c>
      <c r="R135" s="26"/>
      <c r="S135" s="79">
        <v>75</v>
      </c>
      <c r="T135" s="2">
        <f t="shared" si="4"/>
        <v>0</v>
      </c>
    </row>
    <row r="136" spans="1:20" ht="51" customHeight="1" x14ac:dyDescent="0.2">
      <c r="A136" s="146"/>
      <c r="B136" s="27" t="s">
        <v>118</v>
      </c>
      <c r="C136" s="25" t="s">
        <v>25</v>
      </c>
      <c r="D136" s="25" t="s">
        <v>28</v>
      </c>
      <c r="E136" s="185" t="s">
        <v>130</v>
      </c>
      <c r="F136" s="102">
        <v>2</v>
      </c>
      <c r="G136" s="102">
        <v>3</v>
      </c>
      <c r="H136" s="102">
        <v>3</v>
      </c>
      <c r="I136" s="102">
        <v>3</v>
      </c>
      <c r="J136" s="103">
        <v>6</v>
      </c>
      <c r="K136" s="103">
        <v>5</v>
      </c>
      <c r="L136" s="103">
        <v>0</v>
      </c>
      <c r="M136" s="103">
        <v>0</v>
      </c>
      <c r="N136" s="103">
        <v>0</v>
      </c>
      <c r="O136" s="103">
        <v>0</v>
      </c>
      <c r="P136" s="103">
        <v>4</v>
      </c>
      <c r="Q136" s="103">
        <v>3</v>
      </c>
      <c r="R136" s="26"/>
      <c r="S136" s="79">
        <v>75</v>
      </c>
      <c r="T136" s="2">
        <f t="shared" si="4"/>
        <v>0</v>
      </c>
    </row>
    <row r="137" spans="1:20" ht="51" customHeight="1" x14ac:dyDescent="0.2">
      <c r="A137" s="146"/>
      <c r="B137" s="27" t="s">
        <v>155</v>
      </c>
      <c r="C137" s="25" t="s">
        <v>25</v>
      </c>
      <c r="D137" s="25" t="s">
        <v>28</v>
      </c>
      <c r="E137" s="185" t="s">
        <v>130</v>
      </c>
      <c r="F137" s="102">
        <v>5</v>
      </c>
      <c r="G137" s="102">
        <v>0</v>
      </c>
      <c r="H137" s="102">
        <v>0</v>
      </c>
      <c r="I137" s="102">
        <v>6</v>
      </c>
      <c r="J137" s="103">
        <v>6</v>
      </c>
      <c r="K137" s="103">
        <v>5</v>
      </c>
      <c r="L137" s="103">
        <v>0</v>
      </c>
      <c r="M137" s="103">
        <v>0</v>
      </c>
      <c r="N137" s="103">
        <v>0</v>
      </c>
      <c r="O137" s="103">
        <v>0</v>
      </c>
      <c r="P137" s="103">
        <v>4</v>
      </c>
      <c r="Q137" s="103">
        <v>3</v>
      </c>
      <c r="R137" s="26"/>
      <c r="S137" s="79">
        <v>30</v>
      </c>
      <c r="T137" s="2">
        <f t="shared" si="4"/>
        <v>0</v>
      </c>
    </row>
    <row r="138" spans="1:20" ht="51.75" customHeight="1" x14ac:dyDescent="0.2">
      <c r="A138" s="146"/>
      <c r="B138" s="27" t="s">
        <v>156</v>
      </c>
      <c r="C138" s="25" t="s">
        <v>25</v>
      </c>
      <c r="D138" s="25" t="s">
        <v>28</v>
      </c>
      <c r="E138" s="185" t="s">
        <v>130</v>
      </c>
      <c r="F138" s="102">
        <v>6</v>
      </c>
      <c r="G138" s="102">
        <v>0</v>
      </c>
      <c r="H138" s="102">
        <v>0</v>
      </c>
      <c r="I138" s="102">
        <v>6</v>
      </c>
      <c r="J138" s="103">
        <v>6</v>
      </c>
      <c r="K138" s="103">
        <v>5</v>
      </c>
      <c r="L138" s="103">
        <v>0</v>
      </c>
      <c r="M138" s="103">
        <v>0</v>
      </c>
      <c r="N138" s="103">
        <v>0</v>
      </c>
      <c r="O138" s="103">
        <v>0</v>
      </c>
      <c r="P138" s="103">
        <v>4</v>
      </c>
      <c r="Q138" s="103">
        <v>3</v>
      </c>
      <c r="R138" s="26"/>
      <c r="S138" s="79">
        <v>30</v>
      </c>
      <c r="T138" s="2">
        <f t="shared" ref="T138" si="5">SUM(R138*S138)</f>
        <v>0</v>
      </c>
    </row>
    <row r="139" spans="1:20" ht="51.75" customHeight="1" x14ac:dyDescent="0.2">
      <c r="A139" s="146"/>
      <c r="B139" s="27" t="s">
        <v>151</v>
      </c>
      <c r="C139" s="25" t="s">
        <v>25</v>
      </c>
      <c r="D139" s="25" t="s">
        <v>28</v>
      </c>
      <c r="E139" s="185" t="s">
        <v>130</v>
      </c>
      <c r="F139" s="102">
        <v>5</v>
      </c>
      <c r="G139" s="102">
        <v>0</v>
      </c>
      <c r="H139" s="102">
        <v>0</v>
      </c>
      <c r="I139" s="102">
        <v>7</v>
      </c>
      <c r="J139" s="103">
        <v>6</v>
      </c>
      <c r="K139" s="103">
        <v>5</v>
      </c>
      <c r="L139" s="103">
        <v>0</v>
      </c>
      <c r="M139" s="103">
        <v>0</v>
      </c>
      <c r="N139" s="103">
        <v>0</v>
      </c>
      <c r="O139" s="103">
        <v>0</v>
      </c>
      <c r="P139" s="103">
        <v>4</v>
      </c>
      <c r="Q139" s="103">
        <v>3</v>
      </c>
      <c r="R139" s="26"/>
      <c r="S139" s="79">
        <v>36</v>
      </c>
      <c r="T139" s="2">
        <f t="shared" si="4"/>
        <v>0</v>
      </c>
    </row>
    <row r="140" spans="1:20" ht="51.75" customHeight="1" x14ac:dyDescent="0.2">
      <c r="A140" s="146"/>
      <c r="B140" s="27" t="s">
        <v>152</v>
      </c>
      <c r="C140" s="25" t="s">
        <v>25</v>
      </c>
      <c r="D140" s="25" t="s">
        <v>28</v>
      </c>
      <c r="E140" s="185" t="s">
        <v>130</v>
      </c>
      <c r="F140" s="102">
        <v>6</v>
      </c>
      <c r="G140" s="102">
        <v>0</v>
      </c>
      <c r="H140" s="102">
        <v>0</v>
      </c>
      <c r="I140" s="102">
        <v>7</v>
      </c>
      <c r="J140" s="103">
        <v>6</v>
      </c>
      <c r="K140" s="103">
        <v>5</v>
      </c>
      <c r="L140" s="103">
        <v>0</v>
      </c>
      <c r="M140" s="103">
        <v>0</v>
      </c>
      <c r="N140" s="103">
        <v>0</v>
      </c>
      <c r="O140" s="103">
        <v>0</v>
      </c>
      <c r="P140" s="103">
        <v>4</v>
      </c>
      <c r="Q140" s="103">
        <v>3</v>
      </c>
      <c r="R140" s="26"/>
      <c r="S140" s="79">
        <v>36</v>
      </c>
      <c r="T140" s="2">
        <f t="shared" si="4"/>
        <v>0</v>
      </c>
    </row>
    <row r="141" spans="1:20" ht="51.75" customHeight="1" x14ac:dyDescent="0.2">
      <c r="A141" s="146"/>
      <c r="B141" s="27" t="s">
        <v>153</v>
      </c>
      <c r="C141" s="25" t="s">
        <v>25</v>
      </c>
      <c r="D141" s="25" t="s">
        <v>28</v>
      </c>
      <c r="E141" s="185" t="s">
        <v>130</v>
      </c>
      <c r="F141" s="102">
        <v>5</v>
      </c>
      <c r="G141" s="102">
        <v>0</v>
      </c>
      <c r="H141" s="102">
        <v>0</v>
      </c>
      <c r="I141" s="102">
        <v>8</v>
      </c>
      <c r="J141" s="103">
        <v>6</v>
      </c>
      <c r="K141" s="103">
        <v>5</v>
      </c>
      <c r="L141" s="103">
        <v>0</v>
      </c>
      <c r="M141" s="103">
        <v>0</v>
      </c>
      <c r="N141" s="103">
        <v>0</v>
      </c>
      <c r="O141" s="103">
        <v>0</v>
      </c>
      <c r="P141" s="103">
        <v>4</v>
      </c>
      <c r="Q141" s="103">
        <v>3</v>
      </c>
      <c r="R141" s="26"/>
      <c r="S141" s="79">
        <v>36</v>
      </c>
      <c r="T141" s="2">
        <f t="shared" si="4"/>
        <v>0</v>
      </c>
    </row>
    <row r="142" spans="1:20" ht="51.75" customHeight="1" x14ac:dyDescent="0.2">
      <c r="A142" s="150"/>
      <c r="B142" s="163" t="s">
        <v>154</v>
      </c>
      <c r="C142" s="29" t="s">
        <v>25</v>
      </c>
      <c r="D142" s="29" t="s">
        <v>28</v>
      </c>
      <c r="E142" s="186" t="s">
        <v>130</v>
      </c>
      <c r="F142" s="115">
        <v>6</v>
      </c>
      <c r="G142" s="115">
        <v>0</v>
      </c>
      <c r="H142" s="115">
        <v>0</v>
      </c>
      <c r="I142" s="115">
        <v>8</v>
      </c>
      <c r="J142" s="116">
        <v>6</v>
      </c>
      <c r="K142" s="116">
        <v>5</v>
      </c>
      <c r="L142" s="116">
        <v>0</v>
      </c>
      <c r="M142" s="116">
        <v>0</v>
      </c>
      <c r="N142" s="116">
        <v>0</v>
      </c>
      <c r="O142" s="116">
        <v>0</v>
      </c>
      <c r="P142" s="116">
        <v>4</v>
      </c>
      <c r="Q142" s="116">
        <v>3</v>
      </c>
      <c r="R142" s="200"/>
      <c r="S142" s="79">
        <v>36</v>
      </c>
      <c r="T142" s="2">
        <f t="shared" ref="T142" si="6">SUM(R142*S142)</f>
        <v>0</v>
      </c>
    </row>
    <row r="144" spans="1:20" ht="17.45" customHeight="1" x14ac:dyDescent="0.2">
      <c r="A144" s="202" t="s">
        <v>12</v>
      </c>
      <c r="C144" s="3"/>
      <c r="D144" s="3"/>
      <c r="F144" s="251" t="s">
        <v>11</v>
      </c>
      <c r="G144" s="251"/>
      <c r="H144" s="251"/>
      <c r="I144" s="251" t="s">
        <v>13</v>
      </c>
      <c r="J144" s="251"/>
      <c r="K144" s="251"/>
      <c r="L144" s="251"/>
      <c r="M144" s="251"/>
      <c r="N144" s="251"/>
      <c r="O144" s="251" t="s">
        <v>14</v>
      </c>
      <c r="P144" s="251"/>
      <c r="Q144" s="251"/>
    </row>
    <row r="145" spans="1:20" ht="17.45" customHeight="1" x14ac:dyDescent="0.2">
      <c r="A145" s="2"/>
      <c r="C145" s="3"/>
      <c r="D145" s="3"/>
      <c r="F145" s="265">
        <f>SUM(T10:T142)</f>
        <v>0</v>
      </c>
      <c r="G145" s="266">
        <f>SUM(D10:D142)</f>
        <v>0</v>
      </c>
      <c r="H145" s="267">
        <f>SUM(E10:E142)</f>
        <v>0</v>
      </c>
      <c r="I145" s="268">
        <v>0</v>
      </c>
      <c r="J145" s="268"/>
      <c r="K145" s="268"/>
      <c r="L145" s="269">
        <f>F145*I145</f>
        <v>0</v>
      </c>
      <c r="M145" s="270"/>
      <c r="N145" s="271"/>
      <c r="O145" s="253">
        <f>F145-L145</f>
        <v>0</v>
      </c>
      <c r="P145" s="254"/>
      <c r="Q145" s="255"/>
    </row>
    <row r="146" spans="1:20" ht="17.45" customHeight="1" x14ac:dyDescent="0.2">
      <c r="C146" s="3"/>
      <c r="D146" s="3"/>
      <c r="F146" s="256"/>
      <c r="G146" s="257"/>
      <c r="H146" s="258"/>
      <c r="I146" s="262" t="s">
        <v>119</v>
      </c>
      <c r="J146" s="263"/>
      <c r="K146" s="263"/>
      <c r="L146" s="263"/>
      <c r="M146" s="263"/>
      <c r="N146" s="264"/>
      <c r="O146" s="257"/>
      <c r="P146" s="257"/>
      <c r="Q146" s="258"/>
    </row>
    <row r="147" spans="1:20" ht="17.45" customHeight="1" x14ac:dyDescent="0.2">
      <c r="C147" s="3"/>
      <c r="D147" s="3"/>
      <c r="F147" s="259" t="s">
        <v>15</v>
      </c>
      <c r="G147" s="259"/>
      <c r="H147" s="259"/>
      <c r="I147" s="259"/>
      <c r="J147" s="259"/>
      <c r="K147" s="259"/>
      <c r="L147" s="259"/>
      <c r="M147" s="259"/>
      <c r="N147" s="259"/>
      <c r="O147" s="260">
        <f>O145</f>
        <v>0</v>
      </c>
      <c r="P147" s="261"/>
      <c r="Q147" s="261"/>
    </row>
    <row r="148" spans="1:20" ht="17.45" customHeight="1" x14ac:dyDescent="0.2">
      <c r="A148" s="202" t="s">
        <v>16</v>
      </c>
    </row>
    <row r="149" spans="1:20" ht="17.45" customHeight="1" x14ac:dyDescent="0.2">
      <c r="S149" s="91"/>
      <c r="T149" s="91"/>
    </row>
    <row r="150" spans="1:20" ht="17.45" customHeight="1" x14ac:dyDescent="0.2">
      <c r="A150" s="243" t="s">
        <v>17</v>
      </c>
      <c r="B150" s="243"/>
      <c r="C150" s="50"/>
      <c r="D150" s="50"/>
      <c r="E150" s="50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50"/>
      <c r="S150" s="50"/>
      <c r="T150" s="50"/>
    </row>
    <row r="151" spans="1:20" ht="17.45" customHeight="1" x14ac:dyDescent="0.2">
      <c r="A151" s="243"/>
      <c r="B151" s="243"/>
      <c r="C151" s="53"/>
      <c r="D151" s="53"/>
      <c r="E151" s="5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53"/>
      <c r="S151" s="56"/>
      <c r="T151" s="56"/>
    </row>
    <row r="152" spans="1:20" ht="17.45" customHeight="1" x14ac:dyDescent="0.2">
      <c r="A152" s="243" t="s">
        <v>18</v>
      </c>
      <c r="B152" s="243"/>
      <c r="C152" s="50"/>
      <c r="D152" s="50"/>
      <c r="E152" s="50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50"/>
      <c r="S152" s="50"/>
      <c r="T152" s="50"/>
    </row>
    <row r="153" spans="1:20" ht="17.45" customHeight="1" x14ac:dyDescent="0.2">
      <c r="A153" s="243"/>
      <c r="B153" s="243"/>
      <c r="C153" s="53"/>
      <c r="D153" s="53"/>
      <c r="E153" s="5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53"/>
      <c r="S153" s="56"/>
      <c r="T153" s="56"/>
    </row>
    <row r="154" spans="1:20" ht="17.45" customHeight="1" x14ac:dyDescent="0.2">
      <c r="A154" s="243" t="s">
        <v>19</v>
      </c>
      <c r="B154" s="243"/>
      <c r="C154" s="54"/>
      <c r="D154" s="54"/>
      <c r="E154" s="5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54"/>
      <c r="S154" s="54"/>
      <c r="T154" s="54"/>
    </row>
    <row r="155" spans="1:20" ht="17.45" customHeight="1" x14ac:dyDescent="0.2">
      <c r="A155" s="243"/>
      <c r="B155" s="243"/>
      <c r="C155" s="55"/>
      <c r="D155" s="55"/>
      <c r="E155" s="5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55"/>
      <c r="S155" s="55"/>
      <c r="T155" s="55"/>
    </row>
    <row r="156" spans="1:20" ht="17.45" customHeight="1" x14ac:dyDescent="0.2">
      <c r="A156" s="243"/>
      <c r="B156" s="243"/>
      <c r="C156" s="53"/>
      <c r="D156" s="53"/>
      <c r="E156" s="5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53"/>
      <c r="S156" s="56"/>
      <c r="T156" s="56"/>
    </row>
    <row r="157" spans="1:20" ht="17.45" customHeight="1" x14ac:dyDescent="0.2">
      <c r="A157" s="243" t="s">
        <v>20</v>
      </c>
      <c r="B157" s="243"/>
      <c r="C157" s="50"/>
      <c r="D157" s="50"/>
      <c r="E157" s="50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50"/>
      <c r="S157" s="50"/>
      <c r="T157" s="50"/>
    </row>
    <row r="158" spans="1:20" ht="17.45" customHeight="1" x14ac:dyDescent="0.2">
      <c r="A158" s="243"/>
      <c r="B158" s="243"/>
      <c r="C158" s="53"/>
      <c r="D158" s="53"/>
      <c r="E158" s="5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53"/>
      <c r="S158" s="56"/>
      <c r="T158" s="56"/>
    </row>
    <row r="159" spans="1:20" ht="17.45" customHeight="1" x14ac:dyDescent="0.2">
      <c r="A159" s="243" t="s">
        <v>21</v>
      </c>
      <c r="B159" s="243"/>
      <c r="C159" s="50"/>
      <c r="D159" s="50"/>
      <c r="E159" s="50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50"/>
      <c r="S159" s="50"/>
      <c r="T159" s="50"/>
    </row>
    <row r="160" spans="1:20" ht="17.45" customHeight="1" x14ac:dyDescent="0.2">
      <c r="A160" s="243"/>
      <c r="B160" s="243"/>
      <c r="C160" s="53"/>
      <c r="D160" s="53"/>
      <c r="E160" s="5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53"/>
      <c r="S160" s="56"/>
      <c r="T160" s="56"/>
    </row>
    <row r="161" spans="1:20" ht="17.45" customHeight="1" x14ac:dyDescent="0.2">
      <c r="A161" s="243" t="s">
        <v>22</v>
      </c>
      <c r="B161" s="243"/>
      <c r="C161" s="50"/>
      <c r="D161" s="50"/>
      <c r="E161" s="50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50"/>
      <c r="S161" s="50"/>
      <c r="T161" s="50"/>
    </row>
    <row r="162" spans="1:20" ht="17.45" customHeight="1" x14ac:dyDescent="0.2">
      <c r="A162" s="243"/>
      <c r="B162" s="243"/>
      <c r="C162" s="53"/>
      <c r="D162" s="53"/>
      <c r="E162" s="5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53"/>
      <c r="S162" s="56"/>
      <c r="T162" s="56"/>
    </row>
    <row r="163" spans="1:20" ht="17.45" customHeight="1" x14ac:dyDescent="0.2">
      <c r="A163" s="243" t="s">
        <v>23</v>
      </c>
      <c r="B163" s="243"/>
      <c r="C163" s="50"/>
      <c r="D163" s="50"/>
      <c r="E163" s="50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50"/>
      <c r="S163" s="50"/>
      <c r="T163" s="50"/>
    </row>
    <row r="164" spans="1:20" ht="17.45" customHeight="1" x14ac:dyDescent="0.2">
      <c r="A164" s="243"/>
      <c r="B164" s="243"/>
      <c r="C164" s="53"/>
      <c r="D164" s="53"/>
      <c r="E164" s="5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53"/>
      <c r="S164" s="56"/>
      <c r="T164" s="56"/>
    </row>
    <row r="165" spans="1:20" ht="17.45" customHeight="1" x14ac:dyDescent="0.2">
      <c r="A165" s="243" t="s">
        <v>24</v>
      </c>
      <c r="B165" s="243"/>
      <c r="C165" s="50"/>
      <c r="D165" s="50"/>
      <c r="E165" s="50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50"/>
      <c r="S165" s="50"/>
      <c r="T165" s="50"/>
    </row>
    <row r="166" spans="1:20" ht="17.45" customHeight="1" x14ac:dyDescent="0.2">
      <c r="A166" s="243"/>
      <c r="B166" s="243"/>
      <c r="C166" s="53"/>
      <c r="D166" s="53"/>
      <c r="E166" s="5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53"/>
      <c r="S166" s="53"/>
      <c r="T166" s="53"/>
    </row>
    <row r="167" spans="1:20" ht="17.45" customHeight="1" x14ac:dyDescent="0.2">
      <c r="A167" s="243" t="s">
        <v>6</v>
      </c>
      <c r="B167" s="243"/>
      <c r="C167" s="53"/>
      <c r="D167" s="53"/>
      <c r="E167" s="5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53"/>
      <c r="S167" s="53"/>
      <c r="T167" s="53"/>
    </row>
    <row r="168" spans="1:20" ht="17.45" customHeight="1" x14ac:dyDescent="0.2">
      <c r="A168" s="243"/>
      <c r="B168" s="243"/>
      <c r="C168" s="53"/>
      <c r="D168" s="53"/>
      <c r="E168" s="5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53"/>
      <c r="S168" s="53"/>
      <c r="T168" s="53"/>
    </row>
  </sheetData>
  <sheetProtection password="DC29" sheet="1" objects="1" scenarios="1"/>
  <mergeCells count="72">
    <mergeCell ref="O145:Q145"/>
    <mergeCell ref="F146:H146"/>
    <mergeCell ref="O146:Q146"/>
    <mergeCell ref="A165:B165"/>
    <mergeCell ref="A167:B167"/>
    <mergeCell ref="A166:B166"/>
    <mergeCell ref="A160:B160"/>
    <mergeCell ref="F147:N147"/>
    <mergeCell ref="O147:Q147"/>
    <mergeCell ref="I146:N146"/>
    <mergeCell ref="F145:H145"/>
    <mergeCell ref="I145:K145"/>
    <mergeCell ref="L145:N145"/>
    <mergeCell ref="A158:B158"/>
    <mergeCell ref="C117:R117"/>
    <mergeCell ref="A121:B121"/>
    <mergeCell ref="C121:R121"/>
    <mergeCell ref="A125:B125"/>
    <mergeCell ref="C125:R125"/>
    <mergeCell ref="F144:H144"/>
    <mergeCell ref="O144:Q144"/>
    <mergeCell ref="I144:N144"/>
    <mergeCell ref="A168:B168"/>
    <mergeCell ref="A150:B150"/>
    <mergeCell ref="A151:B151"/>
    <mergeCell ref="A152:B152"/>
    <mergeCell ref="A153:B153"/>
    <mergeCell ref="A154:B154"/>
    <mergeCell ref="A164:B164"/>
    <mergeCell ref="A155:B155"/>
    <mergeCell ref="A156:B156"/>
    <mergeCell ref="A161:B161"/>
    <mergeCell ref="A162:B162"/>
    <mergeCell ref="A163:B163"/>
    <mergeCell ref="A157:B157"/>
    <mergeCell ref="A42:B42"/>
    <mergeCell ref="C42:R42"/>
    <mergeCell ref="A159:B159"/>
    <mergeCell ref="A93:B93"/>
    <mergeCell ref="C93:R93"/>
    <mergeCell ref="A99:B99"/>
    <mergeCell ref="C99:R99"/>
    <mergeCell ref="A117:B117"/>
    <mergeCell ref="C51:E51"/>
    <mergeCell ref="F51:R51"/>
    <mergeCell ref="A62:B62"/>
    <mergeCell ref="C62:R62"/>
    <mergeCell ref="A69:B69"/>
    <mergeCell ref="C69:R69"/>
    <mergeCell ref="A132:B132"/>
    <mergeCell ref="C132:R132"/>
    <mergeCell ref="A6:T6"/>
    <mergeCell ref="A8:B8"/>
    <mergeCell ref="F7:T9"/>
    <mergeCell ref="A9:C9"/>
    <mergeCell ref="A37:B37"/>
    <mergeCell ref="C37:R37"/>
    <mergeCell ref="A23:B23"/>
    <mergeCell ref="C23:R23"/>
    <mergeCell ref="A1:R1"/>
    <mergeCell ref="D2:E2"/>
    <mergeCell ref="D3:E3"/>
    <mergeCell ref="A5:B5"/>
    <mergeCell ref="F2:T2"/>
    <mergeCell ref="F3:T3"/>
    <mergeCell ref="F5:Q5"/>
    <mergeCell ref="C5:D5"/>
    <mergeCell ref="A51:B51"/>
    <mergeCell ref="A64:A67"/>
    <mergeCell ref="B64:B67"/>
    <mergeCell ref="C64:C67"/>
    <mergeCell ref="D64:D67"/>
  </mergeCells>
  <printOptions horizontalCentered="1"/>
  <pageMargins left="0.47244094488188981" right="0.47244094488188981" top="0.74803149606299213" bottom="0.35433070866141736" header="0.31496062992125984" footer="0.31496062992125984"/>
  <pageSetup paperSize="9" scale="62" orientation="portrait" r:id="rId1"/>
  <headerFooter>
    <oddHeader>&amp;L&amp;"Arial,Bold"&amp;16TAKE-OFF SHEET&amp;R&amp;"Arial,Bold"&amp;18&amp;K00-049Ironmongery, Hardware and Sundries</oddHeader>
    <oddFooter>&amp;L&amp;P&amp;R&amp;"Arial,Bold"&amp;8Revision 0</oddFooter>
  </headerFooter>
  <rowBreaks count="6" manualBreakCount="6">
    <brk id="22" max="19" man="1"/>
    <brk id="41" max="19" man="1"/>
    <brk id="61" max="19" man="1"/>
    <brk id="86" max="19" man="1"/>
    <brk id="108" max="26" man="1"/>
    <brk id="131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Long</dc:creator>
  <cp:lastModifiedBy>Brian Gunn Admin</cp:lastModifiedBy>
  <cp:lastPrinted>2016-10-26T12:52:37Z</cp:lastPrinted>
  <dcterms:created xsi:type="dcterms:W3CDTF">2012-04-11T11:12:40Z</dcterms:created>
  <dcterms:modified xsi:type="dcterms:W3CDTF">2017-09-28T10:31:21Z</dcterms:modified>
</cp:coreProperties>
</file>